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homas\OneDrive\"/>
    </mc:Choice>
  </mc:AlternateContent>
  <xr:revisionPtr revIDLastSave="0" documentId="10_ncr:100000_{D18D8605-3362-45C2-84E5-CE9E6F89F190}" xr6:coauthVersionLast="31" xr6:coauthVersionMax="31" xr10:uidLastSave="{00000000-0000-0000-0000-000000000000}"/>
  <workbookProtection workbookAlgorithmName="SHA-512" workbookHashValue="27Chl7MkNeGmUS+2n/KiReHHOVjrFO1RH6mS6PBfZcVk8dIqJamzapbrGh/fK+8agWBha72I9l7rqWMg1TcnPw==" workbookSaltValue="jtA0TvNhbz/qHF5BM+3YNQ==" workbookSpinCount="100000" lockStructure="1"/>
  <bookViews>
    <workbookView xWindow="0" yWindow="0" windowWidth="8265" windowHeight="6990" xr2:uid="{00000000-000D-0000-FFFF-FFFF00000000}"/>
  </bookViews>
  <sheets>
    <sheet name="Calculator" sheetId="1" r:id="rId1"/>
  </sheets>
  <definedNames>
    <definedName name="_xlnm._FilterDatabase" localSheetId="0" hidden="1">Calculator!$D$23:$J$23</definedName>
    <definedName name="_xlnm.Print_Area" localSheetId="0">Calculator!$A$1:$K$45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4" i="1"/>
  <c r="G25" i="1"/>
  <c r="G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4" i="1"/>
  <c r="H24" i="1" s="1"/>
  <c r="F25" i="1"/>
  <c r="H25" i="1" s="1"/>
  <c r="F26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24" i="1"/>
  <c r="I25" i="1" l="1"/>
  <c r="J25" i="1" s="1"/>
  <c r="K25" i="1" s="1"/>
  <c r="I24" i="1"/>
  <c r="I35" i="1"/>
  <c r="J35" i="1" s="1"/>
  <c r="K35" i="1" s="1"/>
  <c r="I27" i="1"/>
  <c r="H41" i="1"/>
  <c r="H39" i="1"/>
  <c r="H31" i="1"/>
  <c r="H26" i="1"/>
  <c r="H38" i="1"/>
  <c r="H30" i="1"/>
  <c r="I36" i="1"/>
  <c r="J36" i="1" s="1"/>
  <c r="K36" i="1" s="1"/>
  <c r="I28" i="1"/>
  <c r="H37" i="1"/>
  <c r="H29" i="1"/>
  <c r="H40" i="1"/>
  <c r="H32" i="1"/>
  <c r="H36" i="1"/>
  <c r="H28" i="1"/>
  <c r="H43" i="1"/>
  <c r="H35" i="1"/>
  <c r="H27" i="1"/>
  <c r="I43" i="1"/>
  <c r="J43" i="1" s="1"/>
  <c r="K43" i="1" s="1"/>
  <c r="I42" i="1"/>
  <c r="J42" i="1" s="1"/>
  <c r="K42" i="1" s="1"/>
  <c r="I39" i="1"/>
  <c r="I38" i="1"/>
  <c r="J38" i="1" s="1"/>
  <c r="K38" i="1" s="1"/>
  <c r="I37" i="1"/>
  <c r="J37" i="1" s="1"/>
  <c r="K37" i="1" s="1"/>
  <c r="I34" i="1"/>
  <c r="I33" i="1"/>
  <c r="I31" i="1"/>
  <c r="I30" i="1"/>
  <c r="J30" i="1" s="1"/>
  <c r="K30" i="1" s="1"/>
  <c r="I29" i="1"/>
  <c r="I26" i="1"/>
  <c r="H33" i="1"/>
  <c r="I41" i="1"/>
  <c r="J41" i="1" s="1"/>
  <c r="K41" i="1" s="1"/>
  <c r="I40" i="1"/>
  <c r="J40" i="1" s="1"/>
  <c r="K40" i="1" s="1"/>
  <c r="I32" i="1"/>
  <c r="J32" i="1" s="1"/>
  <c r="K32" i="1" s="1"/>
  <c r="H42" i="1"/>
  <c r="H34" i="1"/>
  <c r="J29" i="1" l="1"/>
  <c r="K29" i="1" s="1"/>
  <c r="J28" i="1"/>
  <c r="K28" i="1" s="1"/>
  <c r="J27" i="1"/>
  <c r="K27" i="1" s="1"/>
  <c r="J26" i="1"/>
  <c r="K26" i="1" s="1"/>
  <c r="J33" i="1"/>
  <c r="K33" i="1" s="1"/>
  <c r="J34" i="1"/>
  <c r="K34" i="1" s="1"/>
  <c r="J39" i="1"/>
  <c r="K39" i="1" s="1"/>
  <c r="J31" i="1"/>
  <c r="K31" i="1" s="1"/>
  <c r="J24" i="1"/>
  <c r="K11" i="1" l="1"/>
  <c r="K24" i="1"/>
  <c r="D12" i="1" s="1"/>
  <c r="E13" i="1"/>
  <c r="E14" i="1"/>
  <c r="E17" i="1"/>
  <c r="E18" i="1"/>
  <c r="E19" i="1"/>
  <c r="K16" i="1"/>
  <c r="D14" i="1"/>
  <c r="F14" i="1"/>
  <c r="F15" i="1"/>
  <c r="F16" i="1"/>
  <c r="F18" i="1"/>
  <c r="F19" i="1"/>
  <c r="D13" i="1"/>
  <c r="D19" i="1"/>
  <c r="G13" i="1"/>
  <c r="G15" i="1"/>
  <c r="G16" i="1"/>
  <c r="G19" i="1"/>
  <c r="G20" i="1"/>
  <c r="K15" i="1"/>
  <c r="H13" i="1"/>
  <c r="H14" i="1"/>
  <c r="H17" i="1"/>
  <c r="H18" i="1"/>
  <c r="H19" i="1"/>
  <c r="H20" i="1"/>
  <c r="K14" i="1"/>
  <c r="K20" i="1"/>
  <c r="I14" i="1"/>
  <c r="I15" i="1"/>
  <c r="I16" i="1"/>
  <c r="I17" i="1"/>
  <c r="I18" i="1"/>
  <c r="I19" i="1"/>
  <c r="D15" i="1"/>
  <c r="J13" i="1"/>
  <c r="J14" i="1"/>
  <c r="J15" i="1"/>
  <c r="J16" i="1"/>
  <c r="J17" i="1"/>
  <c r="J18" i="1"/>
  <c r="J19" i="1"/>
  <c r="J20" i="1"/>
  <c r="K13" i="1"/>
  <c r="K19" i="1"/>
  <c r="D17" i="1"/>
  <c r="G11" i="1"/>
  <c r="E12" i="1"/>
  <c r="I12" i="1"/>
  <c r="F11" i="1"/>
  <c r="I11" i="1"/>
  <c r="E11" i="1"/>
  <c r="K12" i="1"/>
  <c r="D11" i="1"/>
  <c r="F12" i="1"/>
  <c r="H12" i="1"/>
  <c r="J12" i="1"/>
  <c r="G12" i="1"/>
  <c r="J11" i="1"/>
  <c r="H11" i="1"/>
  <c r="K18" i="1" l="1"/>
  <c r="I13" i="1"/>
  <c r="H16" i="1"/>
  <c r="G18" i="1"/>
  <c r="K17" i="1"/>
  <c r="F13" i="1"/>
  <c r="E16" i="1"/>
  <c r="I20" i="1"/>
  <c r="D18" i="1"/>
  <c r="H15" i="1"/>
  <c r="G17" i="1"/>
  <c r="F20" i="1"/>
  <c r="D20" i="1"/>
  <c r="E15" i="1"/>
  <c r="D16" i="1"/>
  <c r="G14" i="1"/>
  <c r="F17" i="1"/>
  <c r="E20" i="1"/>
</calcChain>
</file>

<file path=xl/sharedStrings.xml><?xml version="1.0" encoding="utf-8"?>
<sst xmlns="http://schemas.openxmlformats.org/spreadsheetml/2006/main" count="54" uniqueCount="43">
  <si>
    <t>SHEX</t>
  </si>
  <si>
    <t>DHEX</t>
  </si>
  <si>
    <t>XOR</t>
  </si>
  <si>
    <t>MOD</t>
  </si>
  <si>
    <t>UPLINK 0</t>
  </si>
  <si>
    <t>UPLINK 1</t>
  </si>
  <si>
    <t>192.168.40.101</t>
  </si>
  <si>
    <t>UPLINK 2</t>
  </si>
  <si>
    <t>UPLINK 3</t>
  </si>
  <si>
    <t>UPLINK 4</t>
  </si>
  <si>
    <t>UPLINK 5</t>
  </si>
  <si>
    <t>UPLINK 6</t>
  </si>
  <si>
    <t>UPLINK 7</t>
  </si>
  <si>
    <t>ESXProd1</t>
  </si>
  <si>
    <t>ESXProd2</t>
  </si>
  <si>
    <t>SOURCE VM
Hostname</t>
  </si>
  <si>
    <t>SOURCE VM
IP</t>
  </si>
  <si>
    <t>DESTINATION
IP</t>
  </si>
  <si>
    <t>192.168.240.51</t>
  </si>
  <si>
    <t>192.168.240.52</t>
  </si>
  <si>
    <t>ESX Hypervisor</t>
  </si>
  <si>
    <t>ESXRepl1</t>
  </si>
  <si>
    <t>VEEAMReplProxy1</t>
  </si>
  <si>
    <t>VEEAMProdProxy1</t>
  </si>
  <si>
    <t>VEEAMProdProxy2</t>
  </si>
  <si>
    <t>VEEAMProdProxy3</t>
  </si>
  <si>
    <t>Hypervisors Infrastructure with corresponding number of uplinks (max 8)</t>
  </si>
  <si>
    <t>Virtual Machines Infrastructure with corresponding, ESX Hypervisor and Source/Target IP's for network traffic</t>
  </si>
  <si>
    <t>* Password to unlock workbook: "secret"</t>
  </si>
  <si>
    <t>Step 2</t>
  </si>
  <si>
    <t>Step 1</t>
  </si>
  <si>
    <t>Result</t>
  </si>
  <si>
    <t>VEEAMReplProxy2</t>
  </si>
  <si>
    <t>192.168.240.55</t>
  </si>
  <si>
    <t>192.168.40.102</t>
  </si>
  <si>
    <t>Output 
UPLINK</t>
  </si>
  <si>
    <t>Concatenated
Output UPLINK</t>
  </si>
  <si>
    <t># Uplinks Available</t>
  </si>
  <si>
    <t>- Fill in your Hypervisor's name as a reference [ESX Hypervisor]
- Fill in it's corresponding number of uplinks, with a maximum of 8 uplinks [# Uplinks Available]</t>
  </si>
  <si>
    <t>- For each virtual machine select its Hypervisor from the list [ESX Hypervisor]
- Fill in its Hostname as a reference [Source VM Hostname]
- Fill in its Source IP from which network traffic will be sent [Source VM IP]
- Fill in its Destination IP to which network traffic will be sent [Destination IP]</t>
  </si>
  <si>
    <t>- The Top Table lists the total number of concurrent IP sessions on each [Uplink (1-7)], Ideally we would want this to be 1
- The Bottom Table will list the actual output interface [Output UPLINK #]
* In case of multiple concurrent IP sessions on a certain interface, you could try altering the source or target IP to try and select a different outgoing uplink for optimalisation of network throughput</t>
  </si>
  <si>
    <t>** Downloaded from https://thomas.geens.be © 2019 SECOTRON.EU</t>
  </si>
  <si>
    <t>VMware Link Aggregation (L2) Output Interface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</si>
</sst>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sz val="2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3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2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1" fontId="2" fillId="0" borderId="0" xfId="0" applyNumberFormat="1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2"/>
    <xf numFmtId="0" fontId="1" fillId="0" borderId="1" xfId="1" applyAlignment="1">
      <alignment wrapText="1"/>
    </xf>
    <xf numFmtId="0" fontId="3" fillId="0" borderId="2" xfId="2" applyAlignment="1">
      <alignment wrapText="1"/>
    </xf>
    <xf numFmtId="0" fontId="0" fillId="0" borderId="0" xfId="0" applyProtection="1">
      <protection locked="0"/>
    </xf>
    <xf numFmtId="0" fontId="7" fillId="0" borderId="0" xfId="0" applyFont="1"/>
    <xf numFmtId="0" fontId="8" fillId="2" borderId="3" xfId="5" applyFont="1" applyBorder="1"/>
    <xf numFmtId="0" fontId="10" fillId="3" borderId="0" xfId="6" applyFont="1"/>
    <xf numFmtId="0" fontId="12" fillId="0" borderId="1" xfId="1" applyFont="1"/>
    <xf numFmtId="0" fontId="13" fillId="0" borderId="0" xfId="0" applyFont="1"/>
    <xf numFmtId="1" fontId="13" fillId="0" borderId="0" xfId="0" applyNumberFormat="1" applyFont="1"/>
    <xf numFmtId="0" fontId="12" fillId="0" borderId="0" xfId="1" applyFont="1" applyFill="1" applyBorder="1" applyAlignment="1">
      <alignment wrapText="1"/>
    </xf>
    <xf numFmtId="49" fontId="0" fillId="4" borderId="0" xfId="7" applyNumberFormat="1" applyFont="1" applyAlignment="1">
      <alignment horizontal="left" vertical="top" wrapText="1"/>
    </xf>
    <xf numFmtId="0" fontId="14" fillId="0" borderId="0" xfId="4" applyFont="1" applyBorder="1" applyAlignment="1">
      <alignment horizontal="center"/>
    </xf>
    <xf numFmtId="0" fontId="5" fillId="4" borderId="0" xfId="7" applyAlignment="1">
      <alignment horizontal="center"/>
    </xf>
    <xf numFmtId="0" fontId="9" fillId="0" borderId="0" xfId="3" applyFont="1" applyAlignment="1">
      <alignment horizontal="right"/>
    </xf>
    <xf numFmtId="0" fontId="11" fillId="3" borderId="0" xfId="6" applyFont="1" applyAlignment="1">
      <alignment horizontal="center" vertical="center" textRotation="90"/>
    </xf>
  </cellXfs>
  <cellStyles count="8">
    <cellStyle name="20% - Accent5" xfId="7" builtinId="46"/>
    <cellStyle name="Accent1" xfId="5" builtinId="29"/>
    <cellStyle name="Accent5" xfId="6" builtinId="45"/>
    <cellStyle name="Kop 1" xfId="4" builtinId="16"/>
    <cellStyle name="Kop 2" xfId="1" builtinId="17"/>
    <cellStyle name="Kop 3" xfId="2" builtinId="18"/>
    <cellStyle name="Standaard" xfId="0" builtinId="0"/>
    <cellStyle name="Waarschuwingstekst" xfId="3" builtinId="11"/>
  </cellStyles>
  <dxfs count="13">
    <dxf>
      <font>
        <strike val="0"/>
        <outline val="0"/>
        <shadow val="0"/>
        <u val="none"/>
        <vertAlign val="baseline"/>
        <color theme="8" tint="0.59999389629810485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theme="8" tint="0.59999389629810485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theme="8" tint="0.5999938962981048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8" tint="0.5999938962981048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8" tint="0.59999389629810485"/>
        <name val="Calibri"/>
        <family val="2"/>
        <scheme val="minor"/>
      </font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10.xml><?xml version="1.0" encoding="utf-8"?>
<formControlPr xmlns="http://schemas.microsoft.com/office/spreadsheetml/2009/9/main" objectType="Drop" dropStyle="combo" dx="35" fmlaLink="AA33" fmlaRange="$B$11:$B$20" noThreeD="1" sel="2" val="0"/>
</file>

<file path=xl/ctrlProps/ctrlProp11.xml><?xml version="1.0" encoding="utf-8"?>
<formControlPr xmlns="http://schemas.microsoft.com/office/spreadsheetml/2009/9/main" objectType="Drop" dropStyle="combo" dx="35" fmlaLink="AA34" fmlaRange="$B$11:$B$20" noThreeD="1" sel="2" val="0"/>
</file>

<file path=xl/ctrlProps/ctrlProp12.xml><?xml version="1.0" encoding="utf-8"?>
<formControlPr xmlns="http://schemas.microsoft.com/office/spreadsheetml/2009/9/main" objectType="Drop" dropStyle="combo" dx="35" fmlaLink="AA35" fmlaRange="$B$11:$B$20" noThreeD="1" sel="2" val="0"/>
</file>

<file path=xl/ctrlProps/ctrlProp13.xml><?xml version="1.0" encoding="utf-8"?>
<formControlPr xmlns="http://schemas.microsoft.com/office/spreadsheetml/2009/9/main" objectType="Drop" dropStyle="combo" dx="35" fmlaLink="AA36" fmlaRange="$B$11:$B$20" noThreeD="1" sel="2" val="0"/>
</file>

<file path=xl/ctrlProps/ctrlProp14.xml><?xml version="1.0" encoding="utf-8"?>
<formControlPr xmlns="http://schemas.microsoft.com/office/spreadsheetml/2009/9/main" objectType="Drop" dropStyle="combo" dx="35" fmlaLink="AA37" fmlaRange="$B$11:$B$20" noThreeD="1" sel="1" val="0"/>
</file>

<file path=xl/ctrlProps/ctrlProp15.xml><?xml version="1.0" encoding="utf-8"?>
<formControlPr xmlns="http://schemas.microsoft.com/office/spreadsheetml/2009/9/main" objectType="Drop" dropStyle="combo" dx="35" fmlaLink="AA38" fmlaRange="$B$11:$B$20" noThreeD="1" sel="2" val="0"/>
</file>

<file path=xl/ctrlProps/ctrlProp16.xml><?xml version="1.0" encoding="utf-8"?>
<formControlPr xmlns="http://schemas.microsoft.com/office/spreadsheetml/2009/9/main" objectType="Drop" dropStyle="combo" dx="35" fmlaLink="AA39" fmlaRange="$B$11:$B$20" noThreeD="1" sel="2" val="0"/>
</file>

<file path=xl/ctrlProps/ctrlProp17.xml><?xml version="1.0" encoding="utf-8"?>
<formControlPr xmlns="http://schemas.microsoft.com/office/spreadsheetml/2009/9/main" objectType="Drop" dropStyle="combo" dx="35" fmlaLink="AA40" fmlaRange="$B$11:$B$20" noThreeD="1" sel="2" val="0"/>
</file>

<file path=xl/ctrlProps/ctrlProp18.xml><?xml version="1.0" encoding="utf-8"?>
<formControlPr xmlns="http://schemas.microsoft.com/office/spreadsheetml/2009/9/main" objectType="Drop" dropStyle="combo" dx="35" fmlaLink="AA41" fmlaRange="$B$11:$B$20" noThreeD="1" sel="2" val="0"/>
</file>

<file path=xl/ctrlProps/ctrlProp19.xml><?xml version="1.0" encoding="utf-8"?>
<formControlPr xmlns="http://schemas.microsoft.com/office/spreadsheetml/2009/9/main" objectType="Drop" dropStyle="combo" dx="35" fmlaLink="AA42" fmlaRange="$B$11:$B$20" noThreeD="1" sel="2" val="0"/>
</file>

<file path=xl/ctrlProps/ctrlProp2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20.xml><?xml version="1.0" encoding="utf-8"?>
<formControlPr xmlns="http://schemas.microsoft.com/office/spreadsheetml/2009/9/main" objectType="Drop" dropStyle="combo" dx="35" fmlaLink="AA43" fmlaRange="$B$11:$B$20" noThreeD="1" sel="2" val="0"/>
</file>

<file path=xl/ctrlProps/ctrlProp21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22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23.xml><?xml version="1.0" encoding="utf-8"?>
<formControlPr xmlns="http://schemas.microsoft.com/office/spreadsheetml/2009/9/main" objectType="Drop" dropStyle="combo" dx="35" fmlaLink="AA26" fmlaRange="$B$11:$B$20" noThreeD="1" sel="2" val="0"/>
</file>

<file path=xl/ctrlProps/ctrlProp24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25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26.xml><?xml version="1.0" encoding="utf-8"?>
<formControlPr xmlns="http://schemas.microsoft.com/office/spreadsheetml/2009/9/main" objectType="Drop" dropStyle="combo" dx="35" fmlaLink="AA27" fmlaRange="$B$11:$B$20" noThreeD="1" sel="3" val="2"/>
</file>

<file path=xl/ctrlProps/ctrlProp27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28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29.xml><?xml version="1.0" encoding="utf-8"?>
<formControlPr xmlns="http://schemas.microsoft.com/office/spreadsheetml/2009/9/main" objectType="Drop" dropStyle="combo" dx="35" fmlaLink="AA28" fmlaRange="$B$11:$B$20" noThreeD="1" sel="3" val="0"/>
</file>

<file path=xl/ctrlProps/ctrlProp3.xml><?xml version="1.0" encoding="utf-8"?>
<formControlPr xmlns="http://schemas.microsoft.com/office/spreadsheetml/2009/9/main" objectType="Drop" dropStyle="combo" dx="35" fmlaLink="AA26" fmlaRange="$B$11:$B$20" noThreeD="1" sel="2" val="0"/>
</file>

<file path=xl/ctrlProps/ctrlProp30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31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32.xml><?xml version="1.0" encoding="utf-8"?>
<formControlPr xmlns="http://schemas.microsoft.com/office/spreadsheetml/2009/9/main" objectType="Drop" dropStyle="combo" dx="35" fmlaLink="AA29" fmlaRange="$B$11:$B$20" noThreeD="1" sel="3" val="0"/>
</file>

<file path=xl/ctrlProps/ctrlProp33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34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35.xml><?xml version="1.0" encoding="utf-8"?>
<formControlPr xmlns="http://schemas.microsoft.com/office/spreadsheetml/2009/9/main" objectType="Drop" dropStyle="combo" dx="35" fmlaLink="AA30" fmlaRange="$B$11:$B$20" noThreeD="1" sel="2" val="0"/>
</file>

<file path=xl/ctrlProps/ctrlProp36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37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38.xml><?xml version="1.0" encoding="utf-8"?>
<formControlPr xmlns="http://schemas.microsoft.com/office/spreadsheetml/2009/9/main" objectType="Drop" dropStyle="combo" dx="35" fmlaLink="AA31" fmlaRange="$B$11:$B$20" noThreeD="1" sel="2" val="0"/>
</file>

<file path=xl/ctrlProps/ctrlProp39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4.xml><?xml version="1.0" encoding="utf-8"?>
<formControlPr xmlns="http://schemas.microsoft.com/office/spreadsheetml/2009/9/main" objectType="Drop" dropStyle="combo" dx="35" fmlaLink="AA27" fmlaRange="$B$11:$B$20" noThreeD="1" sel="3" val="0"/>
</file>

<file path=xl/ctrlProps/ctrlProp40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41.xml><?xml version="1.0" encoding="utf-8"?>
<formControlPr xmlns="http://schemas.microsoft.com/office/spreadsheetml/2009/9/main" objectType="Drop" dropStyle="combo" dx="35" fmlaLink="AA32" fmlaRange="$B$11:$B$20" noThreeD="1" sel="2" val="0"/>
</file>

<file path=xl/ctrlProps/ctrlProp42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43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44.xml><?xml version="1.0" encoding="utf-8"?>
<formControlPr xmlns="http://schemas.microsoft.com/office/spreadsheetml/2009/9/main" objectType="Drop" dropStyle="combo" dx="35" fmlaLink="AA33" fmlaRange="$B$11:$B$20" noThreeD="1" sel="2" val="0"/>
</file>

<file path=xl/ctrlProps/ctrlProp45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46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47.xml><?xml version="1.0" encoding="utf-8"?>
<formControlPr xmlns="http://schemas.microsoft.com/office/spreadsheetml/2009/9/main" objectType="Drop" dropStyle="combo" dx="35" fmlaLink="AA34" fmlaRange="$B$11:$B$20" noThreeD="1" sel="2" val="0"/>
</file>

<file path=xl/ctrlProps/ctrlProp48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49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5.xml><?xml version="1.0" encoding="utf-8"?>
<formControlPr xmlns="http://schemas.microsoft.com/office/spreadsheetml/2009/9/main" objectType="Drop" dropStyle="combo" dx="35" fmlaLink="AA28" fmlaRange="$B$11:$B$20" noThreeD="1" sel="3" val="0"/>
</file>

<file path=xl/ctrlProps/ctrlProp50.xml><?xml version="1.0" encoding="utf-8"?>
<formControlPr xmlns="http://schemas.microsoft.com/office/spreadsheetml/2009/9/main" objectType="Drop" dropStyle="combo" dx="35" fmlaLink="AA35" fmlaRange="$B$11:$B$20" noThreeD="1" sel="2" val="0"/>
</file>

<file path=xl/ctrlProps/ctrlProp51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52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53.xml><?xml version="1.0" encoding="utf-8"?>
<formControlPr xmlns="http://schemas.microsoft.com/office/spreadsheetml/2009/9/main" objectType="Drop" dropStyle="combo" dx="35" fmlaLink="AA36" fmlaRange="$B$11:$B$20" noThreeD="1" sel="2" val="0"/>
</file>

<file path=xl/ctrlProps/ctrlProp54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55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56.xml><?xml version="1.0" encoding="utf-8"?>
<formControlPr xmlns="http://schemas.microsoft.com/office/spreadsheetml/2009/9/main" objectType="Drop" dropStyle="combo" dx="35" fmlaLink="AA37" fmlaRange="$B$11:$B$20" noThreeD="1" sel="1" val="0"/>
</file>

<file path=xl/ctrlProps/ctrlProp57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58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59.xml><?xml version="1.0" encoding="utf-8"?>
<formControlPr xmlns="http://schemas.microsoft.com/office/spreadsheetml/2009/9/main" objectType="Drop" dropStyle="combo" dx="35" fmlaLink="AA38" fmlaRange="$B$11:$B$20" noThreeD="1" sel="2" val="0"/>
</file>

<file path=xl/ctrlProps/ctrlProp6.xml><?xml version="1.0" encoding="utf-8"?>
<formControlPr xmlns="http://schemas.microsoft.com/office/spreadsheetml/2009/9/main" objectType="Drop" dropStyle="combo" dx="35" fmlaLink="AA29" fmlaRange="$B$11:$B$20" noThreeD="1" sel="3" val="0"/>
</file>

<file path=xl/ctrlProps/ctrlProp60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61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62.xml><?xml version="1.0" encoding="utf-8"?>
<formControlPr xmlns="http://schemas.microsoft.com/office/spreadsheetml/2009/9/main" objectType="Drop" dropStyle="combo" dx="35" fmlaLink="AA39" fmlaRange="$B$11:$B$20" noThreeD="1" sel="2" val="0"/>
</file>

<file path=xl/ctrlProps/ctrlProp63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64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65.xml><?xml version="1.0" encoding="utf-8"?>
<formControlPr xmlns="http://schemas.microsoft.com/office/spreadsheetml/2009/9/main" objectType="Drop" dropStyle="combo" dx="35" fmlaLink="AA40" fmlaRange="$B$11:$B$20" noThreeD="1" sel="2" val="0"/>
</file>

<file path=xl/ctrlProps/ctrlProp66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67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68.xml><?xml version="1.0" encoding="utf-8"?>
<formControlPr xmlns="http://schemas.microsoft.com/office/spreadsheetml/2009/9/main" objectType="Drop" dropStyle="combo" dx="35" fmlaLink="AA41" fmlaRange="$B$11:$B$20" noThreeD="1" sel="2" val="0"/>
</file>

<file path=xl/ctrlProps/ctrlProp69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7.xml><?xml version="1.0" encoding="utf-8"?>
<formControlPr xmlns="http://schemas.microsoft.com/office/spreadsheetml/2009/9/main" objectType="Drop" dropStyle="combo" dx="35" fmlaLink="AA30" fmlaRange="$B$11:$B$20" noThreeD="1" sel="2" val="0"/>
</file>

<file path=xl/ctrlProps/ctrlProp70.xml><?xml version="1.0" encoding="utf-8"?>
<formControlPr xmlns="http://schemas.microsoft.com/office/spreadsheetml/2009/9/main" objectType="Drop" dropStyle="combo" dx="35" fmlaLink="AA24" fmlaRange="$B$11:$B$20" noThreeD="1" sel="1" val="0"/>
</file>

<file path=xl/ctrlProps/ctrlProp71.xml><?xml version="1.0" encoding="utf-8"?>
<formControlPr xmlns="http://schemas.microsoft.com/office/spreadsheetml/2009/9/main" objectType="Drop" dropStyle="combo" dx="35" fmlaLink="AA42" fmlaRange="$B$11:$B$20" noThreeD="1" sel="2" val="0"/>
</file>

<file path=xl/ctrlProps/ctrlProp72.xml><?xml version="1.0" encoding="utf-8"?>
<formControlPr xmlns="http://schemas.microsoft.com/office/spreadsheetml/2009/9/main" objectType="Drop" dropStyle="combo" dx="35" fmlaLink="AA25" fmlaRange="$B$11:$B$20" noThreeD="1" sel="2" val="0"/>
</file>

<file path=xl/ctrlProps/ctrlProp73.xml><?xml version="1.0" encoding="utf-8"?>
<formControlPr xmlns="http://schemas.microsoft.com/office/spreadsheetml/2009/9/main" objectType="Drop" dropStyle="combo" dx="35" fmlaLink="AA43" fmlaRange="$B$11:$B$20" noThreeD="1" sel="2" val="0"/>
</file>

<file path=xl/ctrlProps/ctrlProp8.xml><?xml version="1.0" encoding="utf-8"?>
<formControlPr xmlns="http://schemas.microsoft.com/office/spreadsheetml/2009/9/main" objectType="Drop" dropStyle="combo" dx="35" fmlaLink="AA31" fmlaRange="$B$11:$B$20" noThreeD="1" sel="2" val="0"/>
</file>

<file path=xl/ctrlProps/ctrlProp9.xml><?xml version="1.0" encoding="utf-8"?>
<formControlPr xmlns="http://schemas.microsoft.com/office/spreadsheetml/2009/9/main" objectType="Drop" dropStyle="combo" dx="35" fmlaLink="AA32" fmlaRange="$B$11:$B$20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2</xdr:col>
          <xdr:colOff>0</xdr:colOff>
          <xdr:row>24</xdr:row>
          <xdr:rowOff>9525</xdr:rowOff>
        </xdr:to>
        <xdr:sp macro="" textlink="">
          <xdr:nvSpPr>
            <xdr:cNvPr id="1026" name="Vervolgkeuzelijs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2</xdr:col>
          <xdr:colOff>0</xdr:colOff>
          <xdr:row>25</xdr:row>
          <xdr:rowOff>19050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2</xdr:col>
          <xdr:colOff>0</xdr:colOff>
          <xdr:row>26</xdr:row>
          <xdr:rowOff>19050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2</xdr:col>
          <xdr:colOff>0</xdr:colOff>
          <xdr:row>28</xdr:row>
          <xdr:rowOff>9525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2</xdr:col>
          <xdr:colOff>0</xdr:colOff>
          <xdr:row>32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2</xdr:col>
          <xdr:colOff>0</xdr:colOff>
          <xdr:row>38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2</xdr:col>
          <xdr:colOff>0</xdr:colOff>
          <xdr:row>40</xdr:row>
          <xdr:rowOff>9525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2</xdr:col>
          <xdr:colOff>0</xdr:colOff>
          <xdr:row>41</xdr:row>
          <xdr:rowOff>9525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2</xdr:col>
          <xdr:colOff>0</xdr:colOff>
          <xdr:row>25</xdr:row>
          <xdr:rowOff>19050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2</xdr:col>
          <xdr:colOff>0</xdr:colOff>
          <xdr:row>26</xdr:row>
          <xdr:rowOff>19050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2</xdr:col>
          <xdr:colOff>0</xdr:colOff>
          <xdr:row>26</xdr:row>
          <xdr:rowOff>19050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2</xdr:col>
          <xdr:colOff>0</xdr:colOff>
          <xdr:row>27</xdr:row>
          <xdr:rowOff>19050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2</xdr:col>
          <xdr:colOff>0</xdr:colOff>
          <xdr:row>28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2</xdr:col>
          <xdr:colOff>0</xdr:colOff>
          <xdr:row>28</xdr:row>
          <xdr:rowOff>9525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2</xdr:col>
          <xdr:colOff>0</xdr:colOff>
          <xdr:row>28</xdr:row>
          <xdr:rowOff>9525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2</xdr:col>
          <xdr:colOff>0</xdr:colOff>
          <xdr:row>29</xdr:row>
          <xdr:rowOff>19050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2</xdr:col>
          <xdr:colOff>0</xdr:colOff>
          <xdr:row>30</xdr:row>
          <xdr:rowOff>19050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9525</xdr:rowOff>
        </xdr:from>
        <xdr:to>
          <xdr:col>2</xdr:col>
          <xdr:colOff>0</xdr:colOff>
          <xdr:row>31</xdr:row>
          <xdr:rowOff>19050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2</xdr:col>
          <xdr:colOff>0</xdr:colOff>
          <xdr:row>32</xdr:row>
          <xdr:rowOff>19050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2</xdr:col>
          <xdr:colOff>0</xdr:colOff>
          <xdr:row>32</xdr:row>
          <xdr:rowOff>19050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9525</xdr:rowOff>
        </xdr:from>
        <xdr:to>
          <xdr:col>2</xdr:col>
          <xdr:colOff>0</xdr:colOff>
          <xdr:row>32</xdr:row>
          <xdr:rowOff>19050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9525</xdr:rowOff>
        </xdr:from>
        <xdr:to>
          <xdr:col>2</xdr:col>
          <xdr:colOff>0</xdr:colOff>
          <xdr:row>33</xdr:row>
          <xdr:rowOff>19050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9525</xdr:rowOff>
        </xdr:from>
        <xdr:to>
          <xdr:col>2</xdr:col>
          <xdr:colOff>0</xdr:colOff>
          <xdr:row>34</xdr:row>
          <xdr:rowOff>19050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9525</xdr:rowOff>
        </xdr:from>
        <xdr:to>
          <xdr:col>2</xdr:col>
          <xdr:colOff>0</xdr:colOff>
          <xdr:row>35</xdr:row>
          <xdr:rowOff>19050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2</xdr:col>
          <xdr:colOff>0</xdr:colOff>
          <xdr:row>36</xdr:row>
          <xdr:rowOff>19050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9525</xdr:rowOff>
        </xdr:from>
        <xdr:to>
          <xdr:col>2</xdr:col>
          <xdr:colOff>0</xdr:colOff>
          <xdr:row>37</xdr:row>
          <xdr:rowOff>9525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2</xdr:col>
          <xdr:colOff>0</xdr:colOff>
          <xdr:row>38</xdr:row>
          <xdr:rowOff>9525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2</xdr:col>
          <xdr:colOff>0</xdr:colOff>
          <xdr:row>38</xdr:row>
          <xdr:rowOff>9525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9525</xdr:rowOff>
        </xdr:from>
        <xdr:to>
          <xdr:col>2</xdr:col>
          <xdr:colOff>0</xdr:colOff>
          <xdr:row>38</xdr:row>
          <xdr:rowOff>9525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88" name="Drop Dow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2</xdr:col>
          <xdr:colOff>0</xdr:colOff>
          <xdr:row>39</xdr:row>
          <xdr:rowOff>19050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2</xdr:col>
          <xdr:colOff>0</xdr:colOff>
          <xdr:row>40</xdr:row>
          <xdr:rowOff>9525</xdr:rowOff>
        </xdr:to>
        <xdr:sp macro="" textlink="">
          <xdr:nvSpPr>
            <xdr:cNvPr id="1091" name="Drop Dow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2</xdr:col>
          <xdr:colOff>0</xdr:colOff>
          <xdr:row>40</xdr:row>
          <xdr:rowOff>9525</xdr:rowOff>
        </xdr:to>
        <xdr:sp macro="" textlink="">
          <xdr:nvSpPr>
            <xdr:cNvPr id="1092" name="Drop Dow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2</xdr:col>
          <xdr:colOff>0</xdr:colOff>
          <xdr:row>40</xdr:row>
          <xdr:rowOff>9525</xdr:rowOff>
        </xdr:to>
        <xdr:sp macro="" textlink="">
          <xdr:nvSpPr>
            <xdr:cNvPr id="1093" name="Drop Dow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2</xdr:col>
          <xdr:colOff>0</xdr:colOff>
          <xdr:row>41</xdr:row>
          <xdr:rowOff>9525</xdr:rowOff>
        </xdr:to>
        <xdr:sp macro="" textlink="">
          <xdr:nvSpPr>
            <xdr:cNvPr id="1094" name="Drop Dow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2</xdr:col>
          <xdr:colOff>0</xdr:colOff>
          <xdr:row>41</xdr:row>
          <xdr:rowOff>9525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2</xdr:col>
          <xdr:colOff>0</xdr:colOff>
          <xdr:row>41</xdr:row>
          <xdr:rowOff>9525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2</xdr:col>
          <xdr:colOff>0</xdr:colOff>
          <xdr:row>42</xdr:row>
          <xdr:rowOff>19050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9525</xdr:rowOff>
        </xdr:from>
        <xdr:to>
          <xdr:col>2</xdr:col>
          <xdr:colOff>0</xdr:colOff>
          <xdr:row>43</xdr:row>
          <xdr:rowOff>19050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B10:K20" totalsRowShown="0" headerRowBorderDxfId="12" headerRowCellStyle="Kop 3">
  <autoFilter ref="B10:K20" xr:uid="{00000000-0009-0000-0100-000001000000}"/>
  <tableColumns count="10">
    <tableColumn id="1" xr3:uid="{00000000-0010-0000-0000-000001000000}" name="ESX Hypervisor" dataDxfId="11"/>
    <tableColumn id="2" xr3:uid="{00000000-0010-0000-0000-000002000000}" name="# Uplinks Available" dataDxfId="10"/>
    <tableColumn id="3" xr3:uid="{00000000-0010-0000-0000-000003000000}" name="UPLINK 0">
      <calculatedColumnFormula>COUNTIF($K$23:$K$65557,CONCATENATE($B11,0))</calculatedColumnFormula>
    </tableColumn>
    <tableColumn id="4" xr3:uid="{00000000-0010-0000-0000-000004000000}" name="UPLINK 1">
      <calculatedColumnFormula>COUNTIF($K$23:$K$65557,CONCATENATE($B11,1))</calculatedColumnFormula>
    </tableColumn>
    <tableColumn id="5" xr3:uid="{00000000-0010-0000-0000-000005000000}" name="UPLINK 2">
      <calculatedColumnFormula>COUNTIF($K$23:$K$65557,CONCATENATE($B11,2))</calculatedColumnFormula>
    </tableColumn>
    <tableColumn id="6" xr3:uid="{00000000-0010-0000-0000-000006000000}" name="UPLINK 3">
      <calculatedColumnFormula>COUNTIF($K$23:$K$65557,CONCATENATE($B11,3))</calculatedColumnFormula>
    </tableColumn>
    <tableColumn id="7" xr3:uid="{00000000-0010-0000-0000-000007000000}" name="UPLINK 4">
      <calculatedColumnFormula>COUNTIF($K$23:$K$65557,CONCATENATE($B11,4))</calculatedColumnFormula>
    </tableColumn>
    <tableColumn id="8" xr3:uid="{00000000-0010-0000-0000-000008000000}" name="UPLINK 5">
      <calculatedColumnFormula>COUNTIF($K$23:$K$65557,CONCATENATE($B11,5))</calculatedColumnFormula>
    </tableColumn>
    <tableColumn id="9" xr3:uid="{00000000-0010-0000-0000-000009000000}" name="UPLINK 6">
      <calculatedColumnFormula>COUNTIF($K$23:$K$65557,CONCATENATE($B11,6))</calculatedColumnFormula>
    </tableColumn>
    <tableColumn id="10" xr3:uid="{00000000-0010-0000-0000-00000A000000}" name="UPLINK 7">
      <calculatedColumnFormula>COUNTIF($K$23:$K$65557,CONCATENATE($B11,7))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B23:K43" totalsRowShown="0">
  <autoFilter ref="B23:K43" xr:uid="{00000000-0009-0000-0100-000002000000}"/>
  <tableColumns count="10">
    <tableColumn id="1" xr3:uid="{00000000-0010-0000-0100-000001000000}" name="ESX Hypervisor" dataDxfId="9">
      <calculatedColumnFormula>INDEX(Tabel1[ESX Hypervisor],AA24)</calculatedColumnFormula>
    </tableColumn>
    <tableColumn id="2" xr3:uid="{00000000-0010-0000-0100-000002000000}" name="SOURCE VM_x000a_Hostname" dataDxfId="8"/>
    <tableColumn id="3" xr3:uid="{00000000-0010-0000-0100-000003000000}" name="SOURCE VM_x000a_IP" dataDxfId="7"/>
    <tableColumn id="4" xr3:uid="{00000000-0010-0000-0100-000004000000}" name="DESTINATION_x000a_IP" dataDxfId="6"/>
    <tableColumn id="5" xr3:uid="{00000000-0010-0000-0100-000005000000}" name="SHEX" dataDxfId="5"/>
    <tableColumn id="6" xr3:uid="{00000000-0010-0000-0100-000006000000}" name="DHEX" dataDxfId="4"/>
    <tableColumn id="7" xr3:uid="{00000000-0010-0000-0100-000007000000}" name="XOR" dataDxfId="3">
      <calculatedColumnFormula>IF($G24&lt;&gt;"",DEC2HEX(_xlfn.BITXOR(HEX2DEC(F24),HEX2DEC(G24))),"")</calculatedColumnFormula>
    </tableColumn>
    <tableColumn id="8" xr3:uid="{00000000-0010-0000-0100-000008000000}" name="MOD" dataDxfId="2">
      <calculatedColumnFormula>IF($F24="","",VLOOKUP($B24,$B$11:$C$20,2,FALSE))</calculatedColumnFormula>
    </tableColumn>
    <tableColumn id="9" xr3:uid="{00000000-0010-0000-0100-000009000000}" name="Output _x000a_UPLINK" dataDxfId="1"/>
    <tableColumn id="10" xr3:uid="{00000000-0010-0000-0100-00000A000000}" name="Concatenated_x000a_Output UPLINK" dataDxfId="0">
      <calculatedColumnFormula>IF($J24&lt;&gt;"",CONCATENATE($B24,$J24),"")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table" Target="../tables/table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table" Target="../tables/table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31"/>
  <sheetViews>
    <sheetView tabSelected="1" zoomScale="85" zoomScaleNormal="85" workbookViewId="0">
      <pane ySplit="23" topLeftCell="A24" activePane="bottomLeft" state="frozen"/>
      <selection pane="bottomLeft" activeCell="A2" sqref="A2"/>
    </sheetView>
  </sheetViews>
  <sheetFormatPr defaultRowHeight="15" x14ac:dyDescent="0.25"/>
  <cols>
    <col min="2" max="2" width="23.140625" customWidth="1"/>
    <col min="3" max="3" width="17.7109375" bestFit="1" customWidth="1"/>
    <col min="4" max="4" width="15.140625" bestFit="1" customWidth="1"/>
    <col min="5" max="5" width="17.5703125" bestFit="1" customWidth="1"/>
    <col min="6" max="9" width="11.28515625" bestFit="1" customWidth="1"/>
    <col min="10" max="10" width="12.7109375" bestFit="1" customWidth="1"/>
    <col min="11" max="11" width="25.42578125" customWidth="1"/>
    <col min="12" max="12" width="22" bestFit="1" customWidth="1"/>
    <col min="13" max="14" width="10.5703125" bestFit="1" customWidth="1"/>
    <col min="15" max="15" width="10" bestFit="1" customWidth="1"/>
  </cols>
  <sheetData>
    <row r="1" spans="1:11" ht="36" x14ac:dyDescent="0.55000000000000004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ht="30.75" customHeight="1" x14ac:dyDescent="0.55000000000000004">
      <c r="A3" s="11"/>
      <c r="B3" s="11" t="s">
        <v>30</v>
      </c>
      <c r="C3" s="16" t="s">
        <v>38</v>
      </c>
      <c r="D3" s="16"/>
      <c r="E3" s="16"/>
      <c r="F3" s="16"/>
      <c r="G3" s="16"/>
      <c r="H3" s="16"/>
      <c r="I3" s="16"/>
      <c r="J3" s="16"/>
      <c r="K3" s="16"/>
    </row>
    <row r="4" spans="1:11" ht="27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59.25" customHeight="1" x14ac:dyDescent="0.55000000000000004">
      <c r="A5" s="11"/>
      <c r="B5" s="11" t="s">
        <v>29</v>
      </c>
      <c r="C5" s="16" t="s">
        <v>39</v>
      </c>
      <c r="D5" s="16"/>
      <c r="E5" s="16"/>
      <c r="F5" s="16"/>
      <c r="G5" s="16"/>
      <c r="H5" s="16"/>
      <c r="I5" s="16"/>
      <c r="J5" s="16"/>
      <c r="K5" s="16"/>
    </row>
    <row r="6" spans="1:11" ht="27.7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75" customHeight="1" x14ac:dyDescent="0.55000000000000004">
      <c r="A7" s="11"/>
      <c r="B7" s="11" t="s">
        <v>31</v>
      </c>
      <c r="C7" s="16" t="s">
        <v>40</v>
      </c>
      <c r="D7" s="16"/>
      <c r="E7" s="16"/>
      <c r="F7" s="16"/>
      <c r="G7" s="16"/>
      <c r="H7" s="16"/>
      <c r="I7" s="16"/>
      <c r="J7" s="16"/>
      <c r="K7" s="16"/>
    </row>
    <row r="9" spans="1:11" ht="24" thickBot="1" x14ac:dyDescent="0.4">
      <c r="A9" s="20" t="s">
        <v>30</v>
      </c>
      <c r="B9" s="10" t="s">
        <v>26</v>
      </c>
      <c r="C9" s="10"/>
      <c r="D9" s="10"/>
      <c r="E9" s="10"/>
      <c r="F9" s="10"/>
      <c r="G9" s="10"/>
      <c r="H9" s="10"/>
      <c r="I9" s="10"/>
      <c r="J9" s="10"/>
      <c r="K9" s="10"/>
    </row>
    <row r="10" spans="1:11" ht="16.5" thickTop="1" thickBot="1" x14ac:dyDescent="0.3">
      <c r="A10" s="20"/>
      <c r="B10" s="7" t="s">
        <v>20</v>
      </c>
      <c r="C10" s="5" t="s">
        <v>37</v>
      </c>
      <c r="D10" s="5" t="s">
        <v>4</v>
      </c>
      <c r="E10" s="5" t="s">
        <v>5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</row>
    <row r="11" spans="1:11" x14ac:dyDescent="0.25">
      <c r="A11" s="20"/>
      <c r="B11" s="8" t="s">
        <v>13</v>
      </c>
      <c r="C11" s="8">
        <v>2</v>
      </c>
      <c r="D11">
        <f>COUNTIF($K$23:$K$65557,CONCATENATE($B11,0))</f>
        <v>1</v>
      </c>
      <c r="E11">
        <f>COUNTIF($K$23:$K$65557,CONCATENATE($B11,1))</f>
        <v>0</v>
      </c>
      <c r="F11">
        <f>COUNTIF($K$23:$K$65557,CONCATENATE($B11,2))</f>
        <v>0</v>
      </c>
      <c r="G11">
        <f>COUNTIF($K$23:$K$65557,CONCATENATE($B11,3))</f>
        <v>0</v>
      </c>
      <c r="H11">
        <f>COUNTIF($K$23:$K$65557,CONCATENATE($B11,4))</f>
        <v>0</v>
      </c>
      <c r="I11">
        <f>COUNTIF($K$23:$K$65557,CONCATENATE($B11,5))</f>
        <v>0</v>
      </c>
      <c r="J11">
        <f>COUNTIF($K$23:$K$65557,CONCATENATE($B11,6))</f>
        <v>0</v>
      </c>
      <c r="K11">
        <f>COUNTIF($K$23:$K$65557,CONCATENATE($B11,7))</f>
        <v>0</v>
      </c>
    </row>
    <row r="12" spans="1:11" x14ac:dyDescent="0.25">
      <c r="A12" s="20"/>
      <c r="B12" s="8" t="s">
        <v>14</v>
      </c>
      <c r="C12" s="8">
        <v>4</v>
      </c>
      <c r="D12">
        <f>COUNTIF($K$23:$K$65557,CONCATENATE($B12,0))</f>
        <v>0</v>
      </c>
      <c r="E12">
        <f>COUNTIF($K$23:$K$65557,CONCATENATE($B12,1))</f>
        <v>2</v>
      </c>
      <c r="F12">
        <f>COUNTIF($K$23:$K$65557,CONCATENATE($B12,2))</f>
        <v>0</v>
      </c>
      <c r="G12">
        <f>COUNTIF($K$23:$K$65557,CONCATENATE($B12,3))</f>
        <v>0</v>
      </c>
      <c r="H12">
        <f>COUNTIF($K$23:$K$65557,CONCATENATE($B12,4))</f>
        <v>0</v>
      </c>
      <c r="I12">
        <f>COUNTIF($K$23:$K$65557,CONCATENATE($B12,5))</f>
        <v>0</v>
      </c>
      <c r="J12">
        <f>COUNTIF($K$23:$K$65557,CONCATENATE($B12,6))</f>
        <v>0</v>
      </c>
      <c r="K12">
        <f>COUNTIF($K$23:$K$65557,CONCATENATE($B12,7))</f>
        <v>0</v>
      </c>
    </row>
    <row r="13" spans="1:11" x14ac:dyDescent="0.25">
      <c r="A13" s="20"/>
      <c r="B13" s="8" t="s">
        <v>21</v>
      </c>
      <c r="C13" s="8">
        <v>4</v>
      </c>
      <c r="D13">
        <f t="shared" ref="D13:D20" si="0">COUNTIF($K$23:$K$65557,CONCATENATE($B13,0))</f>
        <v>0</v>
      </c>
      <c r="E13">
        <f t="shared" ref="E13:E20" si="1">COUNTIF($K$23:$K$65557,CONCATENATE($B13,1))</f>
        <v>2</v>
      </c>
      <c r="F13">
        <f t="shared" ref="F13:F20" si="2">COUNTIF($K$23:$K$65557,CONCATENATE($B13,2))</f>
        <v>1</v>
      </c>
      <c r="G13">
        <f t="shared" ref="G13:G20" si="3">COUNTIF($K$23:$K$65557,CONCATENATE($B13,3))</f>
        <v>0</v>
      </c>
      <c r="H13">
        <f t="shared" ref="H13:H20" si="4">COUNTIF($K$23:$K$65557,CONCATENATE($B13,4))</f>
        <v>0</v>
      </c>
      <c r="I13">
        <f t="shared" ref="I13:I20" si="5">COUNTIF($K$23:$K$65557,CONCATENATE($B13,5))</f>
        <v>0</v>
      </c>
      <c r="J13">
        <f t="shared" ref="J13:J20" si="6">COUNTIF($K$23:$K$65557,CONCATENATE($B13,6))</f>
        <v>0</v>
      </c>
      <c r="K13">
        <f t="shared" ref="K13:K20" si="7">COUNTIF($K$23:$K$65557,CONCATENATE($B13,7))</f>
        <v>0</v>
      </c>
    </row>
    <row r="14" spans="1:11" x14ac:dyDescent="0.25">
      <c r="A14" s="20"/>
      <c r="B14" s="8"/>
      <c r="C14" s="8"/>
      <c r="D14">
        <f t="shared" si="0"/>
        <v>0</v>
      </c>
      <c r="E14">
        <f t="shared" si="1"/>
        <v>0</v>
      </c>
      <c r="F14">
        <f t="shared" si="2"/>
        <v>0</v>
      </c>
      <c r="G14">
        <f t="shared" si="3"/>
        <v>0</v>
      </c>
      <c r="H14">
        <f t="shared" si="4"/>
        <v>0</v>
      </c>
      <c r="I14">
        <f t="shared" si="5"/>
        <v>0</v>
      </c>
      <c r="J14">
        <f t="shared" si="6"/>
        <v>0</v>
      </c>
      <c r="K14">
        <f t="shared" si="7"/>
        <v>0</v>
      </c>
    </row>
    <row r="15" spans="1:11" x14ac:dyDescent="0.25">
      <c r="A15" s="20"/>
      <c r="B15" s="8"/>
      <c r="C15" s="8"/>
      <c r="D15">
        <f t="shared" si="0"/>
        <v>0</v>
      </c>
      <c r="E15">
        <f t="shared" si="1"/>
        <v>0</v>
      </c>
      <c r="F15">
        <f t="shared" si="2"/>
        <v>0</v>
      </c>
      <c r="G15">
        <f t="shared" si="3"/>
        <v>0</v>
      </c>
      <c r="H15">
        <f t="shared" si="4"/>
        <v>0</v>
      </c>
      <c r="I15">
        <f t="shared" si="5"/>
        <v>0</v>
      </c>
      <c r="J15">
        <f t="shared" si="6"/>
        <v>0</v>
      </c>
      <c r="K15">
        <f t="shared" si="7"/>
        <v>0</v>
      </c>
    </row>
    <row r="16" spans="1:11" x14ac:dyDescent="0.25">
      <c r="A16" s="20"/>
      <c r="B16" s="8"/>
      <c r="C16" s="8"/>
      <c r="D16">
        <f t="shared" si="0"/>
        <v>0</v>
      </c>
      <c r="E16">
        <f t="shared" si="1"/>
        <v>0</v>
      </c>
      <c r="F16">
        <f t="shared" si="2"/>
        <v>0</v>
      </c>
      <c r="G16">
        <f t="shared" si="3"/>
        <v>0</v>
      </c>
      <c r="H16">
        <f t="shared" si="4"/>
        <v>0</v>
      </c>
      <c r="I16">
        <f t="shared" si="5"/>
        <v>0</v>
      </c>
      <c r="J16">
        <f t="shared" si="6"/>
        <v>0</v>
      </c>
      <c r="K16">
        <f t="shared" si="7"/>
        <v>0</v>
      </c>
    </row>
    <row r="17" spans="1:27" x14ac:dyDescent="0.25">
      <c r="A17" s="20"/>
      <c r="B17" s="8"/>
      <c r="C17" s="8"/>
      <c r="D17">
        <f t="shared" si="0"/>
        <v>0</v>
      </c>
      <c r="E17">
        <f t="shared" si="1"/>
        <v>0</v>
      </c>
      <c r="F17">
        <f t="shared" si="2"/>
        <v>0</v>
      </c>
      <c r="G17">
        <f t="shared" si="3"/>
        <v>0</v>
      </c>
      <c r="H17">
        <f t="shared" si="4"/>
        <v>0</v>
      </c>
      <c r="I17">
        <f t="shared" si="5"/>
        <v>0</v>
      </c>
      <c r="J17">
        <f t="shared" si="6"/>
        <v>0</v>
      </c>
      <c r="K17">
        <f t="shared" si="7"/>
        <v>0</v>
      </c>
    </row>
    <row r="18" spans="1:27" x14ac:dyDescent="0.25">
      <c r="A18" s="20"/>
      <c r="B18" s="8"/>
      <c r="C18" s="8"/>
      <c r="D18">
        <f t="shared" si="0"/>
        <v>0</v>
      </c>
      <c r="E18">
        <f t="shared" si="1"/>
        <v>0</v>
      </c>
      <c r="F18">
        <f t="shared" si="2"/>
        <v>0</v>
      </c>
      <c r="G18">
        <f t="shared" si="3"/>
        <v>0</v>
      </c>
      <c r="H18">
        <f t="shared" si="4"/>
        <v>0</v>
      </c>
      <c r="I18">
        <f t="shared" si="5"/>
        <v>0</v>
      </c>
      <c r="J18">
        <f t="shared" si="6"/>
        <v>0</v>
      </c>
      <c r="K18">
        <f t="shared" si="7"/>
        <v>0</v>
      </c>
    </row>
    <row r="19" spans="1:27" x14ac:dyDescent="0.25">
      <c r="A19" s="20"/>
      <c r="B19" s="8"/>
      <c r="C19" s="8"/>
      <c r="D19">
        <f t="shared" si="0"/>
        <v>0</v>
      </c>
      <c r="E19">
        <f t="shared" si="1"/>
        <v>0</v>
      </c>
      <c r="F19">
        <f t="shared" si="2"/>
        <v>0</v>
      </c>
      <c r="G19">
        <f t="shared" si="3"/>
        <v>0</v>
      </c>
      <c r="H19">
        <f t="shared" si="4"/>
        <v>0</v>
      </c>
      <c r="I19">
        <f t="shared" si="5"/>
        <v>0</v>
      </c>
      <c r="J19">
        <f t="shared" si="6"/>
        <v>0</v>
      </c>
      <c r="K19">
        <f t="shared" si="7"/>
        <v>0</v>
      </c>
    </row>
    <row r="20" spans="1:27" x14ac:dyDescent="0.25">
      <c r="A20" s="20"/>
      <c r="B20" s="8"/>
      <c r="C20" s="8"/>
      <c r="D20">
        <f t="shared" si="0"/>
        <v>0</v>
      </c>
      <c r="E20">
        <f t="shared" si="1"/>
        <v>0</v>
      </c>
      <c r="F20">
        <f t="shared" si="2"/>
        <v>0</v>
      </c>
      <c r="G20">
        <f t="shared" si="3"/>
        <v>0</v>
      </c>
      <c r="H20">
        <f t="shared" si="4"/>
        <v>0</v>
      </c>
      <c r="I20">
        <f t="shared" si="5"/>
        <v>0</v>
      </c>
      <c r="J20">
        <f t="shared" si="6"/>
        <v>0</v>
      </c>
      <c r="K20">
        <f t="shared" si="7"/>
        <v>0</v>
      </c>
    </row>
    <row r="22" spans="1:27" ht="33.75" customHeight="1" thickBot="1" x14ac:dyDescent="0.4">
      <c r="A22" s="20" t="s">
        <v>29</v>
      </c>
      <c r="B22" s="10" t="s">
        <v>27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27" ht="36" thickTop="1" thickBot="1" x14ac:dyDescent="0.35">
      <c r="A23" s="20"/>
      <c r="B23" s="6" t="s">
        <v>20</v>
      </c>
      <c r="C23" s="6" t="s">
        <v>15</v>
      </c>
      <c r="D23" s="6" t="s">
        <v>16</v>
      </c>
      <c r="E23" s="6" t="s">
        <v>17</v>
      </c>
      <c r="F23" s="12" t="s">
        <v>0</v>
      </c>
      <c r="G23" s="12" t="s">
        <v>1</v>
      </c>
      <c r="H23" s="12" t="s">
        <v>2</v>
      </c>
      <c r="I23" s="12" t="s">
        <v>3</v>
      </c>
      <c r="J23" s="6" t="s">
        <v>35</v>
      </c>
      <c r="K23" s="15" t="s">
        <v>36</v>
      </c>
    </row>
    <row r="24" spans="1:27" ht="15.75" customHeight="1" thickTop="1" x14ac:dyDescent="0.25">
      <c r="A24" s="20"/>
      <c r="B24" s="8" t="str">
        <f>INDEX(Tabel1[ESX Hypervisor],AA24)</f>
        <v>ESXProd1</v>
      </c>
      <c r="C24" s="8" t="s">
        <v>23</v>
      </c>
      <c r="D24" s="8" t="s">
        <v>18</v>
      </c>
      <c r="E24" s="8" t="s">
        <v>6</v>
      </c>
      <c r="F24" s="13" t="str">
        <f t="shared" ref="F24:F25" si="8">IF(ISERROR(DEC2HEX(IF(ISERR(LEFT(D24,FIND(CHAR(46),D24)-1)),D24,LEFT(D24,FIND(CHAR(46),D24)-1)), 2)&amp;""&amp;DEC2HEX(MID(MID(MID(SUBSTITUTE(D24,CHAR(46),"^",1),1,256),FIND("^",SUBSTITUTE(D24,CHAR(46),"^",1)),256),2,FIND(CHAR(46),MID(MID(SUBSTITUTE(D24,CHAR(46),"^",1),1,256),FIND("^",SUBSTITUTE(D24,CHAR(46),"^",1)),256))-2), 2)&amp;""&amp;DEC2HEX(MID(MID(MID(SUBSTITUTE(D24,CHAR(46),"^",2),1,256),FIND("^",SUBSTITUTE(D24,CHAR(46),"^",2)),256),2,FIND(CHAR(46),MID(MID(SUBSTITUTE(D24,CHAR(46),"^",2),1,256),FIND("^",SUBSTITUTE(D24,CHAR(46),"^",2)),256))-2), 2)&amp;""&amp;DEC2HEX(IF(LEN(D24)-LEN(SUBSTITUTE(D24,CHAR(46),""))=0,D24,RIGHT(D24,LEN(D24)-FIND("*",SUBSTITUTE(D24,CHAR(46),"*",LEN(D24)-LEN(SUBSTITUTE(D24,CHAR(46),"")))))), 2)),"",DEC2HEX(IF(ISERR(LEFT(D24,FIND(CHAR(46),D24)-1)),D24,LEFT(D24,FIND(CHAR(46),D24)-1)), 2)&amp;""&amp;DEC2HEX(MID(MID(MID(SUBSTITUTE(D24,CHAR(46),"^",1),1,256),FIND("^",SUBSTITUTE(D24,CHAR(46),"^",1)),256),2,FIND(CHAR(46),MID(MID(SUBSTITUTE(D24,CHAR(46),"^",1),1,256),FIND("^",SUBSTITUTE(D24,CHAR(46),"^",1)),256))-2), 2)&amp;""&amp;DEC2HEX(MID(MID(MID(SUBSTITUTE(D24,CHAR(46),"^",2),1,256),FIND("^",SUBSTITUTE(D24,CHAR(46),"^",2)),256),2,FIND(CHAR(46),MID(MID(SUBSTITUTE(D24,CHAR(46),"^",2),1,256),FIND("^",SUBSTITUTE(D24,CHAR(46),"^",2)),256))-2), 2)&amp;""&amp;DEC2HEX(IF(LEN(D24)-LEN(SUBSTITUTE(D24,CHAR(46),""))=0,D24,RIGHT(D24,LEN(D24)-FIND("*",SUBSTITUTE(D24,CHAR(46),"*",LEN(D24)-LEN(SUBSTITUTE(D24,CHAR(46),"")))))), 2))</f>
        <v>C0A8F033</v>
      </c>
      <c r="G24" s="13" t="str">
        <f t="shared" ref="G24:G25" si="9">IF(ISERROR(DEC2HEX(IF(ISERR(LEFT(E24,FIND(CHAR(46),E24)-1)),E24,LEFT(E24,FIND(CHAR(46),E24)-1)), 2)&amp;""&amp;DEC2HEX(MID(MID(MID(SUBSTITUTE(E24,CHAR(46),"^",1),1,256),FIND("^",SUBSTITUTE(E24,CHAR(46),"^",1)),256),2,FIND(CHAR(46),MID(MID(SUBSTITUTE(E24,CHAR(46),"^",1),1,256),FIND("^",SUBSTITUTE(E24,CHAR(46),"^",1)),256))-2), 2)&amp;""&amp;DEC2HEX(MID(MID(MID(SUBSTITUTE(E24,CHAR(46),"^",2),1,256),FIND("^",SUBSTITUTE(E24,CHAR(46),"^",2)),256),2,FIND(CHAR(46),MID(MID(SUBSTITUTE(E24,CHAR(46),"^",2),1,256),FIND("^",SUBSTITUTE(E24,CHAR(46),"^",2)),256))-2), 2)&amp;""&amp;DEC2HEX(IF(LEN(E24)-LEN(SUBSTITUTE(E24,CHAR(46),""))=0,E24,RIGHT(E24,LEN(E24)-FIND("*",SUBSTITUTE(E24,CHAR(46),"*",LEN(E24)-LEN(SUBSTITUTE(E24,CHAR(46),"")))))), 2)),"",DEC2HEX(IF(ISERR(LEFT(E24,FIND(CHAR(46),E24)-1)),E24,LEFT(E24,FIND(CHAR(46),E24)-1)), 2)&amp;""&amp;DEC2HEX(MID(MID(MID(SUBSTITUTE(E24,CHAR(46),"^",1),1,256),FIND("^",SUBSTITUTE(E24,CHAR(46),"^",1)),256),2,FIND(CHAR(46),MID(MID(SUBSTITUTE(E24,CHAR(46),"^",1),1,256),FIND("^",SUBSTITUTE(E24,CHAR(46),"^",1)),256))-2), 2)&amp;""&amp;DEC2HEX(MID(MID(MID(SUBSTITUTE(E24,CHAR(46),"^",2),1,256),FIND("^",SUBSTITUTE(E24,CHAR(46),"^",2)),256),2,FIND(CHAR(46),MID(MID(SUBSTITUTE(E24,CHAR(46),"^",2),1,256),FIND("^",SUBSTITUTE(E24,CHAR(46),"^",2)),256))-2), 2)&amp;""&amp;DEC2HEX(IF(LEN(E24)-LEN(SUBSTITUTE(E24,CHAR(46),""))=0,E24,RIGHT(E24,LEN(E24)-FIND("*",SUBSTITUTE(E24,CHAR(46),"*",LEN(E24)-LEN(SUBSTITUTE(E24,CHAR(46),"")))))), 2))</f>
        <v>C0A82865</v>
      </c>
      <c r="H24" s="13" t="str">
        <f t="shared" ref="H24:H43" si="10">IF($G24&lt;&gt;"",DEC2HEX(_xlfn.BITXOR(HEX2DEC(F24),HEX2DEC(G24))),"")</f>
        <v>D856</v>
      </c>
      <c r="I24" s="14">
        <f t="shared" ref="I24:I43" si="11">IF($F24="","",VLOOKUP($B24,$B$11:$C$20,2,FALSE))</f>
        <v>2</v>
      </c>
      <c r="J24" s="2">
        <f t="shared" ref="J24:J25" si="12">IF($I24&lt;&gt;"",MOD(HEX2DEC(H24),I24),"")</f>
        <v>0</v>
      </c>
      <c r="K24" s="13" t="str">
        <f>IF($J24&lt;&gt;"",CONCATENATE($B24,$J24),"")</f>
        <v>ESXProd10</v>
      </c>
      <c r="AA24" s="9">
        <v>1</v>
      </c>
    </row>
    <row r="25" spans="1:27" x14ac:dyDescent="0.25">
      <c r="A25" s="20"/>
      <c r="B25" s="8" t="str">
        <f>INDEX(Tabel1[ESX Hypervisor],AA25)</f>
        <v>ESXProd2</v>
      </c>
      <c r="C25" s="8" t="s">
        <v>24</v>
      </c>
      <c r="D25" s="8" t="s">
        <v>19</v>
      </c>
      <c r="E25" s="8" t="s">
        <v>6</v>
      </c>
      <c r="F25" s="13" t="str">
        <f t="shared" si="8"/>
        <v>C0A8F034</v>
      </c>
      <c r="G25" s="13" t="str">
        <f t="shared" si="9"/>
        <v>C0A82865</v>
      </c>
      <c r="H25" s="13" t="str">
        <f t="shared" si="10"/>
        <v>D851</v>
      </c>
      <c r="I25" s="14">
        <f t="shared" si="11"/>
        <v>4</v>
      </c>
      <c r="J25" s="2">
        <f t="shared" si="12"/>
        <v>1</v>
      </c>
      <c r="K25" s="13" t="str">
        <f t="shared" ref="K25:K43" si="13">IF($J25&lt;&gt;"",CONCATENATE($B25,$J25),"")</f>
        <v>ESXProd21</v>
      </c>
      <c r="AA25" s="9">
        <v>2</v>
      </c>
    </row>
    <row r="26" spans="1:27" x14ac:dyDescent="0.25">
      <c r="A26" s="20"/>
      <c r="B26" s="8" t="str">
        <f>INDEX(Tabel1[ESX Hypervisor],AA26)</f>
        <v>ESXProd2</v>
      </c>
      <c r="C26" s="8" t="s">
        <v>25</v>
      </c>
      <c r="D26" s="8" t="s">
        <v>33</v>
      </c>
      <c r="E26" s="8" t="s">
        <v>34</v>
      </c>
      <c r="F26" s="13" t="str">
        <f>IF(ISERROR(DEC2HEX(IF(ISERR(LEFT(D26,FIND(CHAR(46),D26)-1)),D26,LEFT(D26,FIND(CHAR(46),D26)-1)), 2)&amp;""&amp;DEC2HEX(MID(MID(MID(SUBSTITUTE(D26,CHAR(46),"^",1),1,256),FIND("^",SUBSTITUTE(D26,CHAR(46),"^",1)),256),2,FIND(CHAR(46),MID(MID(SUBSTITUTE(D26,CHAR(46),"^",1),1,256),FIND("^",SUBSTITUTE(D26,CHAR(46),"^",1)),256))-2), 2)&amp;""&amp;DEC2HEX(MID(MID(MID(SUBSTITUTE(D26,CHAR(46),"^",2),1,256),FIND("^",SUBSTITUTE(D26,CHAR(46),"^",2)),256),2,FIND(CHAR(46),MID(MID(SUBSTITUTE(D26,CHAR(46),"^",2),1,256),FIND("^",SUBSTITUTE(D26,CHAR(46),"^",2)),256))-2), 2)&amp;""&amp;DEC2HEX(IF(LEN(D26)-LEN(SUBSTITUTE(D26,CHAR(46),""))=0,D26,RIGHT(D26,LEN(D26)-FIND("*",SUBSTITUTE(D26,CHAR(46),"*",LEN(D26)-LEN(SUBSTITUTE(D26,CHAR(46),"")))))), 2)),"",DEC2HEX(IF(ISERR(LEFT(D26,FIND(CHAR(46),D26)-1)),D26,LEFT(D26,FIND(CHAR(46),D26)-1)), 2)&amp;""&amp;DEC2HEX(MID(MID(MID(SUBSTITUTE(D26,CHAR(46),"^",1),1,256),FIND("^",SUBSTITUTE(D26,CHAR(46),"^",1)),256),2,FIND(CHAR(46),MID(MID(SUBSTITUTE(D26,CHAR(46),"^",1),1,256),FIND("^",SUBSTITUTE(D26,CHAR(46),"^",1)),256))-2), 2)&amp;""&amp;DEC2HEX(MID(MID(MID(SUBSTITUTE(D26,CHAR(46),"^",2),1,256),FIND("^",SUBSTITUTE(D26,CHAR(46),"^",2)),256),2,FIND(CHAR(46),MID(MID(SUBSTITUTE(D26,CHAR(46),"^",2),1,256),FIND("^",SUBSTITUTE(D26,CHAR(46),"^",2)),256))-2), 2)&amp;""&amp;DEC2HEX(IF(LEN(D26)-LEN(SUBSTITUTE(D26,CHAR(46),""))=0,D26,RIGHT(D26,LEN(D26)-FIND("*",SUBSTITUTE(D26,CHAR(46),"*",LEN(D26)-LEN(SUBSTITUTE(D26,CHAR(46),"")))))), 2))</f>
        <v>C0A8F037</v>
      </c>
      <c r="G26" s="13" t="str">
        <f>IF(ISERROR(DEC2HEX(IF(ISERR(LEFT(E26,FIND(CHAR(46),E26)-1)),E26,LEFT(E26,FIND(CHAR(46),E26)-1)), 2)&amp;""&amp;DEC2HEX(MID(MID(MID(SUBSTITUTE(E26,CHAR(46),"^",1),1,256),FIND("^",SUBSTITUTE(E26,CHAR(46),"^",1)),256),2,FIND(CHAR(46),MID(MID(SUBSTITUTE(E26,CHAR(46),"^",1),1,256),FIND("^",SUBSTITUTE(E26,CHAR(46),"^",1)),256))-2), 2)&amp;""&amp;DEC2HEX(MID(MID(MID(SUBSTITUTE(E26,CHAR(46),"^",2),1,256),FIND("^",SUBSTITUTE(E26,CHAR(46),"^",2)),256),2,FIND(CHAR(46),MID(MID(SUBSTITUTE(E26,CHAR(46),"^",2),1,256),FIND("^",SUBSTITUTE(E26,CHAR(46),"^",2)),256))-2), 2)&amp;""&amp;DEC2HEX(IF(LEN(E26)-LEN(SUBSTITUTE(E26,CHAR(46),""))=0,E26,RIGHT(E26,LEN(E26)-FIND("*",SUBSTITUTE(E26,CHAR(46),"*",LEN(E26)-LEN(SUBSTITUTE(E26,CHAR(46),"")))))), 2)),"",DEC2HEX(IF(ISERR(LEFT(E26,FIND(CHAR(46),E26)-1)),E26,LEFT(E26,FIND(CHAR(46),E26)-1)), 2)&amp;""&amp;DEC2HEX(MID(MID(MID(SUBSTITUTE(E26,CHAR(46),"^",1),1,256),FIND("^",SUBSTITUTE(E26,CHAR(46),"^",1)),256),2,FIND(CHAR(46),MID(MID(SUBSTITUTE(E26,CHAR(46),"^",1),1,256),FIND("^",SUBSTITUTE(E26,CHAR(46),"^",1)),256))-2), 2)&amp;""&amp;DEC2HEX(MID(MID(MID(SUBSTITUTE(E26,CHAR(46),"^",2),1,256),FIND("^",SUBSTITUTE(E26,CHAR(46),"^",2)),256),2,FIND(CHAR(46),MID(MID(SUBSTITUTE(E26,CHAR(46),"^",2),1,256),FIND("^",SUBSTITUTE(E26,CHAR(46),"^",2)),256))-2), 2)&amp;""&amp;DEC2HEX(IF(LEN(E26)-LEN(SUBSTITUTE(E26,CHAR(46),""))=0,E26,RIGHT(E26,LEN(E26)-FIND("*",SUBSTITUTE(E26,CHAR(46),"*",LEN(E26)-LEN(SUBSTITUTE(E26,CHAR(46),"")))))), 2))</f>
        <v>C0A82866</v>
      </c>
      <c r="H26" s="13" t="str">
        <f>IF($G26&lt;&gt;"",DEC2HEX(_xlfn.BITXOR(HEX2DEC(F26),HEX2DEC(G26))),"")</f>
        <v>D851</v>
      </c>
      <c r="I26" s="14">
        <f t="shared" si="11"/>
        <v>4</v>
      </c>
      <c r="J26" s="2">
        <f>IF($I26&lt;&gt;"",MOD(HEX2DEC(H26),I26),"")</f>
        <v>1</v>
      </c>
      <c r="K26" s="13" t="str">
        <f t="shared" si="13"/>
        <v>ESXProd21</v>
      </c>
      <c r="AA26" s="9">
        <v>2</v>
      </c>
    </row>
    <row r="27" spans="1:27" x14ac:dyDescent="0.25">
      <c r="A27" s="20"/>
      <c r="B27" s="8" t="str">
        <f>INDEX(Tabel1[ESX Hypervisor],AA27)</f>
        <v>ESXRepl1</v>
      </c>
      <c r="C27" s="8" t="s">
        <v>22</v>
      </c>
      <c r="D27" s="8" t="s">
        <v>6</v>
      </c>
      <c r="E27" s="8" t="s">
        <v>18</v>
      </c>
      <c r="F27" s="13" t="str">
        <f t="shared" ref="F27:F43" si="14">IF(ISERROR(DEC2HEX(IF(ISERR(LEFT(D27,FIND(CHAR(46),D27)-1)),D27,LEFT(D27,FIND(CHAR(46),D27)-1)), 2)&amp;""&amp;DEC2HEX(MID(MID(MID(SUBSTITUTE(D27,CHAR(46),"^",1),1,256),FIND("^",SUBSTITUTE(D27,CHAR(46),"^",1)),256),2,FIND(CHAR(46),MID(MID(SUBSTITUTE(D27,CHAR(46),"^",1),1,256),FIND("^",SUBSTITUTE(D27,CHAR(46),"^",1)),256))-2), 2)&amp;""&amp;DEC2HEX(MID(MID(MID(SUBSTITUTE(D27,CHAR(46),"^",2),1,256),FIND("^",SUBSTITUTE(D27,CHAR(46),"^",2)),256),2,FIND(CHAR(46),MID(MID(SUBSTITUTE(D27,CHAR(46),"^",2),1,256),FIND("^",SUBSTITUTE(D27,CHAR(46),"^",2)),256))-2), 2)&amp;""&amp;DEC2HEX(IF(LEN(D27)-LEN(SUBSTITUTE(D27,CHAR(46),""))=0,D27,RIGHT(D27,LEN(D27)-FIND("*",SUBSTITUTE(D27,CHAR(46),"*",LEN(D27)-LEN(SUBSTITUTE(D27,CHAR(46),"")))))), 2)),"",DEC2HEX(IF(ISERR(LEFT(D27,FIND(CHAR(46),D27)-1)),D27,LEFT(D27,FIND(CHAR(46),D27)-1)), 2)&amp;""&amp;DEC2HEX(MID(MID(MID(SUBSTITUTE(D27,CHAR(46),"^",1),1,256),FIND("^",SUBSTITUTE(D27,CHAR(46),"^",1)),256),2,FIND(CHAR(46),MID(MID(SUBSTITUTE(D27,CHAR(46),"^",1),1,256),FIND("^",SUBSTITUTE(D27,CHAR(46),"^",1)),256))-2), 2)&amp;""&amp;DEC2HEX(MID(MID(MID(SUBSTITUTE(D27,CHAR(46),"^",2),1,256),FIND("^",SUBSTITUTE(D27,CHAR(46),"^",2)),256),2,FIND(CHAR(46),MID(MID(SUBSTITUTE(D27,CHAR(46),"^",2),1,256),FIND("^",SUBSTITUTE(D27,CHAR(46),"^",2)),256))-2), 2)&amp;""&amp;DEC2HEX(IF(LEN(D27)-LEN(SUBSTITUTE(D27,CHAR(46),""))=0,D27,RIGHT(D27,LEN(D27)-FIND("*",SUBSTITUTE(D27,CHAR(46),"*",LEN(D27)-LEN(SUBSTITUTE(D27,CHAR(46),"")))))), 2))</f>
        <v>C0A82865</v>
      </c>
      <c r="G27" s="13" t="str">
        <f t="shared" ref="G27:G43" si="15">IF(ISERROR(DEC2HEX(IF(ISERR(LEFT(E27,FIND(CHAR(46),E27)-1)),E27,LEFT(E27,FIND(CHAR(46),E27)-1)), 2)&amp;""&amp;DEC2HEX(MID(MID(MID(SUBSTITUTE(E27,CHAR(46),"^",1),1,256),FIND("^",SUBSTITUTE(E27,CHAR(46),"^",1)),256),2,FIND(CHAR(46),MID(MID(SUBSTITUTE(E27,CHAR(46),"^",1),1,256),FIND("^",SUBSTITUTE(E27,CHAR(46),"^",1)),256))-2), 2)&amp;""&amp;DEC2HEX(MID(MID(MID(SUBSTITUTE(E27,CHAR(46),"^",2),1,256),FIND("^",SUBSTITUTE(E27,CHAR(46),"^",2)),256),2,FIND(CHAR(46),MID(MID(SUBSTITUTE(E27,CHAR(46),"^",2),1,256),FIND("^",SUBSTITUTE(E27,CHAR(46),"^",2)),256))-2), 2)&amp;""&amp;DEC2HEX(IF(LEN(E27)-LEN(SUBSTITUTE(E27,CHAR(46),""))=0,E27,RIGHT(E27,LEN(E27)-FIND("*",SUBSTITUTE(E27,CHAR(46),"*",LEN(E27)-LEN(SUBSTITUTE(E27,CHAR(46),"")))))), 2)),"",DEC2HEX(IF(ISERR(LEFT(E27,FIND(CHAR(46),E27)-1)),E27,LEFT(E27,FIND(CHAR(46),E27)-1)), 2)&amp;""&amp;DEC2HEX(MID(MID(MID(SUBSTITUTE(E27,CHAR(46),"^",1),1,256),FIND("^",SUBSTITUTE(E27,CHAR(46),"^",1)),256),2,FIND(CHAR(46),MID(MID(SUBSTITUTE(E27,CHAR(46),"^",1),1,256),FIND("^",SUBSTITUTE(E27,CHAR(46),"^",1)),256))-2), 2)&amp;""&amp;DEC2HEX(MID(MID(MID(SUBSTITUTE(E27,CHAR(46),"^",2),1,256),FIND("^",SUBSTITUTE(E27,CHAR(46),"^",2)),256),2,FIND(CHAR(46),MID(MID(SUBSTITUTE(E27,CHAR(46),"^",2),1,256),FIND("^",SUBSTITUTE(E27,CHAR(46),"^",2)),256))-2), 2)&amp;""&amp;DEC2HEX(IF(LEN(E27)-LEN(SUBSTITUTE(E27,CHAR(46),""))=0,E27,RIGHT(E27,LEN(E27)-FIND("*",SUBSTITUTE(E27,CHAR(46),"*",LEN(E27)-LEN(SUBSTITUTE(E27,CHAR(46),"")))))), 2))</f>
        <v>C0A8F033</v>
      </c>
      <c r="H27" s="13" t="str">
        <f t="shared" si="10"/>
        <v>D856</v>
      </c>
      <c r="I27" s="14">
        <f t="shared" si="11"/>
        <v>4</v>
      </c>
      <c r="J27" s="2">
        <f t="shared" ref="J27:J43" si="16">IF($I27&lt;&gt;"",MOD(HEX2DEC(H27),I27),"")</f>
        <v>2</v>
      </c>
      <c r="K27" s="13" t="str">
        <f t="shared" si="13"/>
        <v>ESXRepl12</v>
      </c>
      <c r="AA27" s="9">
        <v>3</v>
      </c>
    </row>
    <row r="28" spans="1:27" ht="15" customHeight="1" x14ac:dyDescent="0.25">
      <c r="A28" s="20"/>
      <c r="B28" s="8" t="str">
        <f>INDEX(Tabel1[ESX Hypervisor],AA28)</f>
        <v>ESXRepl1</v>
      </c>
      <c r="C28" s="8" t="s">
        <v>22</v>
      </c>
      <c r="D28" s="8" t="s">
        <v>6</v>
      </c>
      <c r="E28" s="8" t="s">
        <v>19</v>
      </c>
      <c r="F28" s="13" t="str">
        <f t="shared" si="14"/>
        <v>C0A82865</v>
      </c>
      <c r="G28" s="13" t="str">
        <f t="shared" si="15"/>
        <v>C0A8F034</v>
      </c>
      <c r="H28" s="13" t="str">
        <f t="shared" si="10"/>
        <v>D851</v>
      </c>
      <c r="I28" s="14">
        <f t="shared" si="11"/>
        <v>4</v>
      </c>
      <c r="J28" s="2">
        <f t="shared" si="16"/>
        <v>1</v>
      </c>
      <c r="K28" s="13" t="str">
        <f t="shared" si="13"/>
        <v>ESXRepl11</v>
      </c>
      <c r="M28" s="4"/>
      <c r="N28" s="4"/>
      <c r="O28" s="4"/>
      <c r="P28" s="4"/>
      <c r="Q28" s="4"/>
      <c r="AA28" s="9">
        <v>3</v>
      </c>
    </row>
    <row r="29" spans="1:27" x14ac:dyDescent="0.25">
      <c r="A29" s="20"/>
      <c r="B29" s="8" t="str">
        <f>INDEX(Tabel1[ESX Hypervisor],AA29)</f>
        <v>ESXRepl1</v>
      </c>
      <c r="C29" s="8" t="s">
        <v>32</v>
      </c>
      <c r="D29" s="8" t="s">
        <v>34</v>
      </c>
      <c r="E29" s="8" t="s">
        <v>33</v>
      </c>
      <c r="F29" s="13" t="str">
        <f t="shared" si="14"/>
        <v>C0A82866</v>
      </c>
      <c r="G29" s="13" t="str">
        <f t="shared" si="15"/>
        <v>C0A8F037</v>
      </c>
      <c r="H29" s="13" t="str">
        <f t="shared" si="10"/>
        <v>D851</v>
      </c>
      <c r="I29" s="14">
        <f t="shared" si="11"/>
        <v>4</v>
      </c>
      <c r="J29" s="2">
        <f t="shared" si="16"/>
        <v>1</v>
      </c>
      <c r="K29" s="13" t="str">
        <f t="shared" si="13"/>
        <v>ESXRepl11</v>
      </c>
      <c r="AA29" s="9">
        <v>3</v>
      </c>
    </row>
    <row r="30" spans="1:27" x14ac:dyDescent="0.25">
      <c r="A30" s="20"/>
      <c r="B30" s="8" t="str">
        <f>INDEX(Tabel1[ESX Hypervisor],AA30)</f>
        <v>ESXProd2</v>
      </c>
      <c r="C30" s="8"/>
      <c r="D30" s="8"/>
      <c r="E30" s="8"/>
      <c r="F30" s="13" t="str">
        <f t="shared" si="14"/>
        <v/>
      </c>
      <c r="G30" s="13" t="str">
        <f t="shared" si="15"/>
        <v/>
      </c>
      <c r="H30" s="13" t="str">
        <f t="shared" si="10"/>
        <v/>
      </c>
      <c r="I30" s="14" t="str">
        <f t="shared" si="11"/>
        <v/>
      </c>
      <c r="J30" s="2" t="str">
        <f t="shared" si="16"/>
        <v/>
      </c>
      <c r="K30" s="13" t="str">
        <f t="shared" si="13"/>
        <v/>
      </c>
      <c r="Z30">
        <v>2</v>
      </c>
      <c r="AA30" s="9">
        <v>2</v>
      </c>
    </row>
    <row r="31" spans="1:27" x14ac:dyDescent="0.25">
      <c r="A31" s="20"/>
      <c r="B31" s="8" t="str">
        <f>INDEX(Tabel1[ESX Hypervisor],AA31)</f>
        <v>ESXProd2</v>
      </c>
      <c r="C31" s="8"/>
      <c r="D31" s="8"/>
      <c r="E31" s="8"/>
      <c r="F31" s="13" t="str">
        <f t="shared" si="14"/>
        <v/>
      </c>
      <c r="G31" s="13" t="str">
        <f t="shared" si="15"/>
        <v/>
      </c>
      <c r="H31" s="13" t="str">
        <f t="shared" si="10"/>
        <v/>
      </c>
      <c r="I31" s="14" t="str">
        <f t="shared" si="11"/>
        <v/>
      </c>
      <c r="J31" s="2" t="str">
        <f t="shared" si="16"/>
        <v/>
      </c>
      <c r="K31" s="13" t="str">
        <f t="shared" si="13"/>
        <v/>
      </c>
      <c r="M31" s="4"/>
      <c r="N31" s="4"/>
      <c r="O31" s="4"/>
      <c r="P31" s="4"/>
      <c r="Q31" s="4"/>
      <c r="AA31" s="9">
        <v>2</v>
      </c>
    </row>
    <row r="32" spans="1:27" x14ac:dyDescent="0.25">
      <c r="A32" s="20"/>
      <c r="B32" s="8" t="str">
        <f>INDEX(Tabel1[ESX Hypervisor],AA32)</f>
        <v>ESXProd2</v>
      </c>
      <c r="C32" s="8"/>
      <c r="D32" s="8"/>
      <c r="E32" s="8"/>
      <c r="F32" s="13" t="str">
        <f t="shared" si="14"/>
        <v/>
      </c>
      <c r="G32" s="13" t="str">
        <f t="shared" si="15"/>
        <v/>
      </c>
      <c r="H32" s="13" t="str">
        <f t="shared" si="10"/>
        <v/>
      </c>
      <c r="I32" s="14" t="str">
        <f t="shared" si="11"/>
        <v/>
      </c>
      <c r="J32" s="2" t="str">
        <f t="shared" si="16"/>
        <v/>
      </c>
      <c r="K32" s="13" t="str">
        <f t="shared" si="13"/>
        <v/>
      </c>
      <c r="M32" s="4"/>
      <c r="N32" s="4"/>
      <c r="O32" s="4"/>
      <c r="P32" s="4"/>
      <c r="Q32" s="4"/>
      <c r="Z32">
        <v>2</v>
      </c>
      <c r="AA32" s="9">
        <v>2</v>
      </c>
    </row>
    <row r="33" spans="1:27" x14ac:dyDescent="0.25">
      <c r="A33" s="20"/>
      <c r="B33" s="8" t="str">
        <f>INDEX(Tabel1[ESX Hypervisor],AA33)</f>
        <v>ESXProd2</v>
      </c>
      <c r="C33" s="8"/>
      <c r="D33" s="8"/>
      <c r="E33" s="8"/>
      <c r="F33" s="13" t="str">
        <f t="shared" si="14"/>
        <v/>
      </c>
      <c r="G33" s="13" t="str">
        <f t="shared" si="15"/>
        <v/>
      </c>
      <c r="H33" s="13" t="str">
        <f t="shared" si="10"/>
        <v/>
      </c>
      <c r="I33" s="14" t="str">
        <f t="shared" si="11"/>
        <v/>
      </c>
      <c r="J33" s="2" t="str">
        <f t="shared" si="16"/>
        <v/>
      </c>
      <c r="K33" s="13" t="str">
        <f t="shared" si="13"/>
        <v/>
      </c>
      <c r="M33" s="4"/>
      <c r="N33" s="4"/>
      <c r="O33" s="4"/>
      <c r="P33" s="4"/>
      <c r="Q33" s="4"/>
      <c r="AA33" s="9">
        <v>2</v>
      </c>
    </row>
    <row r="34" spans="1:27" x14ac:dyDescent="0.25">
      <c r="A34" s="20"/>
      <c r="B34" s="8" t="str">
        <f>INDEX(Tabel1[ESX Hypervisor],AA34)</f>
        <v>ESXProd2</v>
      </c>
      <c r="C34" s="8"/>
      <c r="D34" s="8"/>
      <c r="E34" s="8"/>
      <c r="F34" s="13" t="str">
        <f t="shared" si="14"/>
        <v/>
      </c>
      <c r="G34" s="13" t="str">
        <f t="shared" si="15"/>
        <v/>
      </c>
      <c r="H34" s="13" t="str">
        <f t="shared" si="10"/>
        <v/>
      </c>
      <c r="I34" s="14" t="str">
        <f t="shared" si="11"/>
        <v/>
      </c>
      <c r="J34" s="2" t="str">
        <f t="shared" si="16"/>
        <v/>
      </c>
      <c r="K34" s="13" t="str">
        <f t="shared" si="13"/>
        <v/>
      </c>
      <c r="M34" s="4"/>
      <c r="N34" s="4"/>
      <c r="O34" s="4"/>
      <c r="P34" s="4"/>
      <c r="Q34" s="4"/>
      <c r="AA34" s="9">
        <v>2</v>
      </c>
    </row>
    <row r="35" spans="1:27" x14ac:dyDescent="0.25">
      <c r="A35" s="20"/>
      <c r="B35" s="8" t="str">
        <f>INDEX(Tabel1[ESX Hypervisor],AA35)</f>
        <v>ESXProd2</v>
      </c>
      <c r="C35" s="8"/>
      <c r="D35" s="8"/>
      <c r="E35" s="8"/>
      <c r="F35" s="13" t="str">
        <f t="shared" si="14"/>
        <v/>
      </c>
      <c r="G35" s="13" t="str">
        <f t="shared" si="15"/>
        <v/>
      </c>
      <c r="H35" s="13" t="str">
        <f t="shared" si="10"/>
        <v/>
      </c>
      <c r="I35" s="14" t="str">
        <f t="shared" si="11"/>
        <v/>
      </c>
      <c r="J35" s="2" t="str">
        <f t="shared" si="16"/>
        <v/>
      </c>
      <c r="K35" s="13" t="str">
        <f t="shared" si="13"/>
        <v/>
      </c>
      <c r="M35" s="4"/>
      <c r="N35" s="4"/>
      <c r="O35" s="4"/>
      <c r="P35" s="4"/>
      <c r="Q35" s="4"/>
      <c r="AA35" s="9">
        <v>2</v>
      </c>
    </row>
    <row r="36" spans="1:27" x14ac:dyDescent="0.25">
      <c r="A36" s="20"/>
      <c r="B36" s="8" t="str">
        <f>INDEX(Tabel1[ESX Hypervisor],AA36)</f>
        <v>ESXProd2</v>
      </c>
      <c r="C36" s="8"/>
      <c r="D36" s="8"/>
      <c r="E36" s="8"/>
      <c r="F36" s="13" t="str">
        <f t="shared" si="14"/>
        <v/>
      </c>
      <c r="G36" s="13" t="str">
        <f t="shared" si="15"/>
        <v/>
      </c>
      <c r="H36" s="13" t="str">
        <f t="shared" si="10"/>
        <v/>
      </c>
      <c r="I36" s="14" t="str">
        <f t="shared" si="11"/>
        <v/>
      </c>
      <c r="J36" s="2" t="str">
        <f t="shared" si="16"/>
        <v/>
      </c>
      <c r="K36" s="13" t="str">
        <f t="shared" si="13"/>
        <v/>
      </c>
      <c r="M36" s="4"/>
      <c r="N36" s="4"/>
      <c r="O36" s="4"/>
      <c r="P36" s="4"/>
      <c r="Q36" s="4"/>
      <c r="AA36" s="9">
        <v>2</v>
      </c>
    </row>
    <row r="37" spans="1:27" ht="15" customHeight="1" x14ac:dyDescent="0.25">
      <c r="A37" s="20"/>
      <c r="B37" s="8" t="str">
        <f>INDEX(Tabel1[ESX Hypervisor],AA37)</f>
        <v>ESXProd1</v>
      </c>
      <c r="C37" s="8"/>
      <c r="D37" s="8"/>
      <c r="E37" s="8"/>
      <c r="F37" s="13" t="str">
        <f t="shared" si="14"/>
        <v/>
      </c>
      <c r="G37" s="13" t="str">
        <f t="shared" si="15"/>
        <v/>
      </c>
      <c r="H37" s="13" t="str">
        <f t="shared" si="10"/>
        <v/>
      </c>
      <c r="I37" s="14" t="str">
        <f t="shared" si="11"/>
        <v/>
      </c>
      <c r="J37" s="2" t="str">
        <f t="shared" si="16"/>
        <v/>
      </c>
      <c r="K37" s="13" t="str">
        <f t="shared" si="13"/>
        <v/>
      </c>
      <c r="M37" s="4"/>
      <c r="N37" s="4"/>
      <c r="O37" s="4"/>
      <c r="P37" s="4"/>
      <c r="Q37" s="4"/>
      <c r="AA37" s="9">
        <v>1</v>
      </c>
    </row>
    <row r="38" spans="1:27" ht="15" customHeight="1" x14ac:dyDescent="0.25">
      <c r="A38" s="20"/>
      <c r="B38" s="8" t="str">
        <f>INDEX(Tabel1[ESX Hypervisor],AA38)</f>
        <v>ESXProd2</v>
      </c>
      <c r="C38" s="8"/>
      <c r="D38" s="8"/>
      <c r="E38" s="8"/>
      <c r="F38" s="13" t="str">
        <f t="shared" si="14"/>
        <v/>
      </c>
      <c r="G38" s="13" t="str">
        <f t="shared" si="15"/>
        <v/>
      </c>
      <c r="H38" s="13" t="str">
        <f t="shared" si="10"/>
        <v/>
      </c>
      <c r="I38" s="14" t="str">
        <f t="shared" si="11"/>
        <v/>
      </c>
      <c r="J38" s="2" t="str">
        <f t="shared" si="16"/>
        <v/>
      </c>
      <c r="K38" s="13" t="str">
        <f t="shared" si="13"/>
        <v/>
      </c>
      <c r="M38" s="4"/>
      <c r="N38" s="4"/>
      <c r="O38" s="4"/>
      <c r="P38" s="4"/>
      <c r="Q38" s="4"/>
      <c r="AA38" s="9">
        <v>2</v>
      </c>
    </row>
    <row r="39" spans="1:27" x14ac:dyDescent="0.25">
      <c r="A39" s="20"/>
      <c r="B39" s="8" t="str">
        <f>INDEX(Tabel1[ESX Hypervisor],AA39)</f>
        <v>ESXProd2</v>
      </c>
      <c r="C39" s="8"/>
      <c r="D39" s="8"/>
      <c r="E39" s="8"/>
      <c r="F39" s="13" t="str">
        <f t="shared" si="14"/>
        <v/>
      </c>
      <c r="G39" s="13" t="str">
        <f t="shared" si="15"/>
        <v/>
      </c>
      <c r="H39" s="13" t="str">
        <f t="shared" si="10"/>
        <v/>
      </c>
      <c r="I39" s="14" t="str">
        <f t="shared" si="11"/>
        <v/>
      </c>
      <c r="J39" s="2" t="str">
        <f t="shared" si="16"/>
        <v/>
      </c>
      <c r="K39" s="13" t="str">
        <f t="shared" si="13"/>
        <v/>
      </c>
      <c r="M39" s="4"/>
      <c r="N39" s="4"/>
      <c r="O39" s="4"/>
      <c r="P39" s="4"/>
      <c r="Q39" s="4"/>
      <c r="AA39" s="9">
        <v>2</v>
      </c>
    </row>
    <row r="40" spans="1:27" ht="15" customHeight="1" x14ac:dyDescent="0.25">
      <c r="A40" s="20"/>
      <c r="B40" s="8" t="str">
        <f>INDEX(Tabel1[ESX Hypervisor],AA40)</f>
        <v>ESXProd2</v>
      </c>
      <c r="C40" s="8"/>
      <c r="D40" s="8"/>
      <c r="E40" s="8"/>
      <c r="F40" s="13" t="str">
        <f t="shared" si="14"/>
        <v/>
      </c>
      <c r="G40" s="13" t="str">
        <f t="shared" si="15"/>
        <v/>
      </c>
      <c r="H40" s="13" t="str">
        <f t="shared" si="10"/>
        <v/>
      </c>
      <c r="I40" s="14" t="str">
        <f t="shared" si="11"/>
        <v/>
      </c>
      <c r="J40" s="2" t="str">
        <f t="shared" si="16"/>
        <v/>
      </c>
      <c r="K40" s="13" t="str">
        <f t="shared" si="13"/>
        <v/>
      </c>
      <c r="N40" s="3"/>
      <c r="O40" s="3"/>
      <c r="P40" s="3"/>
      <c r="Q40" s="3"/>
      <c r="AA40" s="9">
        <v>2</v>
      </c>
    </row>
    <row r="41" spans="1:27" ht="15" customHeight="1" x14ac:dyDescent="0.25">
      <c r="A41" s="20"/>
      <c r="B41" s="8" t="str">
        <f>INDEX(Tabel1[ESX Hypervisor],AA41)</f>
        <v>ESXProd2</v>
      </c>
      <c r="C41" s="8"/>
      <c r="D41" s="8"/>
      <c r="E41" s="8"/>
      <c r="F41" s="13" t="str">
        <f t="shared" si="14"/>
        <v/>
      </c>
      <c r="G41" s="13" t="str">
        <f t="shared" si="15"/>
        <v/>
      </c>
      <c r="H41" s="13" t="str">
        <f t="shared" si="10"/>
        <v/>
      </c>
      <c r="I41" s="14" t="str">
        <f t="shared" si="11"/>
        <v/>
      </c>
      <c r="J41" s="2" t="str">
        <f t="shared" si="16"/>
        <v/>
      </c>
      <c r="K41" s="13" t="str">
        <f t="shared" si="13"/>
        <v/>
      </c>
      <c r="M41" s="3"/>
      <c r="N41" s="3"/>
      <c r="O41" s="3"/>
      <c r="P41" s="3"/>
      <c r="Q41" s="3"/>
      <c r="AA41" s="9">
        <v>2</v>
      </c>
    </row>
    <row r="42" spans="1:27" x14ac:dyDescent="0.25">
      <c r="A42" s="20"/>
      <c r="B42" s="8" t="str">
        <f>INDEX(Tabel1[ESX Hypervisor],AA42)</f>
        <v>ESXProd2</v>
      </c>
      <c r="C42" s="8"/>
      <c r="D42" s="8"/>
      <c r="E42" s="8"/>
      <c r="F42" s="13" t="str">
        <f t="shared" si="14"/>
        <v/>
      </c>
      <c r="G42" s="13" t="str">
        <f t="shared" si="15"/>
        <v/>
      </c>
      <c r="H42" s="13" t="str">
        <f t="shared" si="10"/>
        <v/>
      </c>
      <c r="I42" s="14" t="str">
        <f t="shared" si="11"/>
        <v/>
      </c>
      <c r="J42" s="2" t="str">
        <f t="shared" si="16"/>
        <v/>
      </c>
      <c r="K42" s="13" t="str">
        <f t="shared" si="13"/>
        <v/>
      </c>
      <c r="M42" s="3"/>
      <c r="N42" s="3"/>
      <c r="O42" s="3"/>
      <c r="P42" s="3"/>
      <c r="Q42" s="3"/>
      <c r="AA42" s="9">
        <v>2</v>
      </c>
    </row>
    <row r="43" spans="1:27" x14ac:dyDescent="0.25">
      <c r="A43" s="20"/>
      <c r="B43" s="8" t="str">
        <f>INDEX(Tabel1[ESX Hypervisor],AA43)</f>
        <v>ESXProd2</v>
      </c>
      <c r="C43" s="8"/>
      <c r="D43" s="8"/>
      <c r="E43" s="8"/>
      <c r="F43" s="13" t="str">
        <f t="shared" si="14"/>
        <v/>
      </c>
      <c r="G43" s="13" t="str">
        <f t="shared" si="15"/>
        <v/>
      </c>
      <c r="H43" s="13" t="str">
        <f t="shared" si="10"/>
        <v/>
      </c>
      <c r="I43" s="14" t="str">
        <f t="shared" si="11"/>
        <v/>
      </c>
      <c r="J43" s="2" t="str">
        <f t="shared" si="16"/>
        <v/>
      </c>
      <c r="K43" s="13" t="str">
        <f t="shared" si="13"/>
        <v/>
      </c>
      <c r="M43" s="3"/>
      <c r="N43" s="3"/>
      <c r="O43" s="3"/>
      <c r="P43" s="3"/>
      <c r="Q43" s="3"/>
      <c r="AA43" s="9">
        <v>2</v>
      </c>
    </row>
    <row r="44" spans="1:27" x14ac:dyDescent="0.25">
      <c r="I44" s="1"/>
      <c r="J44" s="2"/>
      <c r="M44" s="3"/>
      <c r="N44" s="3"/>
      <c r="O44" s="3"/>
      <c r="P44" s="3"/>
      <c r="Q44" s="3"/>
    </row>
    <row r="45" spans="1:27" x14ac:dyDescent="0.25">
      <c r="B45" s="19" t="s">
        <v>28</v>
      </c>
      <c r="C45" s="19"/>
      <c r="D45" s="19"/>
      <c r="E45" s="19"/>
      <c r="F45" s="19"/>
      <c r="G45" s="19"/>
      <c r="H45" s="19"/>
      <c r="I45" s="19"/>
      <c r="J45" s="19"/>
      <c r="K45" s="19"/>
      <c r="M45" s="3"/>
      <c r="N45" s="3"/>
      <c r="O45" s="3"/>
      <c r="P45" s="3"/>
      <c r="Q45" s="3"/>
    </row>
    <row r="46" spans="1:27" ht="15" customHeight="1" x14ac:dyDescent="0.25">
      <c r="A46" s="19" t="s">
        <v>41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M46" s="3"/>
      <c r="N46" s="3"/>
      <c r="O46" s="3"/>
      <c r="P46" s="3"/>
      <c r="Q46" s="3"/>
    </row>
    <row r="47" spans="1:27" x14ac:dyDescent="0.25">
      <c r="I47" s="1"/>
      <c r="J47" s="2"/>
      <c r="M47" s="3"/>
      <c r="N47" s="3"/>
      <c r="O47" s="3"/>
      <c r="P47" s="3"/>
      <c r="Q47" s="3"/>
    </row>
    <row r="48" spans="1:27" x14ac:dyDescent="0.25">
      <c r="I48" s="1"/>
      <c r="J48" s="2"/>
      <c r="M48" s="3"/>
      <c r="N48" s="3"/>
      <c r="O48" s="3"/>
      <c r="P48" s="3"/>
      <c r="Q48" s="3"/>
    </row>
    <row r="49" spans="9:17" x14ac:dyDescent="0.25">
      <c r="I49" s="1"/>
      <c r="J49" s="2"/>
      <c r="M49" s="3"/>
      <c r="N49" s="3"/>
      <c r="O49" s="3"/>
      <c r="P49" s="3"/>
      <c r="Q49" s="3"/>
    </row>
    <row r="50" spans="9:17" x14ac:dyDescent="0.25">
      <c r="I50" s="1"/>
      <c r="J50" s="2"/>
      <c r="M50" s="3"/>
      <c r="N50" s="3"/>
      <c r="O50" s="3"/>
      <c r="P50" s="3"/>
      <c r="Q50" s="3"/>
    </row>
    <row r="51" spans="9:17" x14ac:dyDescent="0.25">
      <c r="I51" s="1"/>
      <c r="J51" s="2"/>
      <c r="M51" s="3"/>
      <c r="N51" s="3"/>
      <c r="O51" s="3"/>
      <c r="P51" s="3"/>
      <c r="Q51" s="3"/>
    </row>
    <row r="52" spans="9:17" x14ac:dyDescent="0.25">
      <c r="I52" s="1"/>
      <c r="J52" s="2"/>
      <c r="M52" s="3"/>
      <c r="N52" s="3"/>
      <c r="O52" s="3"/>
      <c r="P52" s="3"/>
      <c r="Q52" s="3"/>
    </row>
    <row r="53" spans="9:17" x14ac:dyDescent="0.25">
      <c r="I53" s="1"/>
      <c r="J53" s="2"/>
      <c r="M53" s="3"/>
      <c r="N53" s="3"/>
      <c r="O53" s="3"/>
      <c r="P53" s="3"/>
      <c r="Q53" s="3"/>
    </row>
    <row r="54" spans="9:17" x14ac:dyDescent="0.25">
      <c r="I54" s="1"/>
      <c r="J54" s="2"/>
      <c r="M54" s="3"/>
      <c r="N54" s="3"/>
      <c r="O54" s="3"/>
      <c r="P54" s="3"/>
      <c r="Q54" s="3"/>
    </row>
    <row r="55" spans="9:17" ht="15" customHeight="1" x14ac:dyDescent="0.25">
      <c r="I55" s="1"/>
      <c r="J55" s="2"/>
      <c r="M55" s="3"/>
      <c r="N55" s="3"/>
      <c r="O55" s="3"/>
      <c r="P55" s="3"/>
      <c r="Q55" s="3"/>
    </row>
    <row r="56" spans="9:17" x14ac:dyDescent="0.25">
      <c r="I56" s="1"/>
      <c r="J56" s="2"/>
      <c r="M56" s="3"/>
      <c r="N56" s="3"/>
      <c r="O56" s="3"/>
      <c r="P56" s="3"/>
      <c r="Q56" s="3"/>
    </row>
    <row r="57" spans="9:17" x14ac:dyDescent="0.25">
      <c r="I57" s="1"/>
      <c r="J57" s="2"/>
      <c r="M57" s="3"/>
      <c r="N57" s="3"/>
      <c r="O57" s="3"/>
      <c r="P57" s="3"/>
      <c r="Q57" s="3"/>
    </row>
    <row r="58" spans="9:17" x14ac:dyDescent="0.25">
      <c r="I58" s="1"/>
      <c r="J58" s="2"/>
      <c r="M58" s="3"/>
      <c r="N58" s="3"/>
      <c r="O58" s="3"/>
      <c r="P58" s="3"/>
      <c r="Q58" s="3"/>
    </row>
    <row r="59" spans="9:17" x14ac:dyDescent="0.25">
      <c r="I59" s="1"/>
      <c r="J59" s="2"/>
    </row>
    <row r="60" spans="9:17" x14ac:dyDescent="0.25">
      <c r="I60" s="1"/>
      <c r="J60" s="2"/>
    </row>
    <row r="61" spans="9:17" x14ac:dyDescent="0.25">
      <c r="I61" s="1"/>
      <c r="J61" s="2"/>
    </row>
    <row r="62" spans="9:17" x14ac:dyDescent="0.25">
      <c r="I62" s="1"/>
      <c r="J62" s="2"/>
    </row>
    <row r="63" spans="9:17" x14ac:dyDescent="0.25">
      <c r="I63" s="1"/>
      <c r="J63" s="2"/>
    </row>
    <row r="64" spans="9:17" ht="15" customHeight="1" x14ac:dyDescent="0.25">
      <c r="I64" s="1"/>
      <c r="J64" s="2"/>
    </row>
    <row r="65" spans="9:10" x14ac:dyDescent="0.25">
      <c r="I65" s="1"/>
      <c r="J65" s="2"/>
    </row>
    <row r="66" spans="9:10" x14ac:dyDescent="0.25">
      <c r="I66" s="1"/>
      <c r="J66" s="2"/>
    </row>
    <row r="67" spans="9:10" x14ac:dyDescent="0.25">
      <c r="I67" s="1"/>
      <c r="J67" s="2"/>
    </row>
    <row r="68" spans="9:10" x14ac:dyDescent="0.25">
      <c r="I68" s="1"/>
      <c r="J68" s="2"/>
    </row>
    <row r="69" spans="9:10" x14ac:dyDescent="0.25">
      <c r="I69" s="1"/>
      <c r="J69" s="2"/>
    </row>
    <row r="70" spans="9:10" x14ac:dyDescent="0.25">
      <c r="I70" s="1"/>
      <c r="J70" s="2"/>
    </row>
    <row r="71" spans="9:10" x14ac:dyDescent="0.25">
      <c r="I71" s="1"/>
      <c r="J71" s="2"/>
    </row>
    <row r="72" spans="9:10" x14ac:dyDescent="0.25">
      <c r="I72" s="1"/>
      <c r="J72" s="2"/>
    </row>
    <row r="73" spans="9:10" ht="15" customHeight="1" x14ac:dyDescent="0.25">
      <c r="I73" s="1"/>
      <c r="J73" s="2"/>
    </row>
    <row r="74" spans="9:10" x14ac:dyDescent="0.25">
      <c r="I74" s="1"/>
      <c r="J74" s="2"/>
    </row>
    <row r="75" spans="9:10" x14ac:dyDescent="0.25">
      <c r="I75" s="1"/>
      <c r="J75" s="2"/>
    </row>
    <row r="76" spans="9:10" x14ac:dyDescent="0.25">
      <c r="I76" s="1"/>
      <c r="J76" s="2"/>
    </row>
    <row r="77" spans="9:10" x14ac:dyDescent="0.25">
      <c r="I77" s="1"/>
      <c r="J77" s="2"/>
    </row>
    <row r="78" spans="9:10" x14ac:dyDescent="0.25">
      <c r="I78" s="1"/>
      <c r="J78" s="2"/>
    </row>
    <row r="79" spans="9:10" x14ac:dyDescent="0.25">
      <c r="I79" s="1"/>
      <c r="J79" s="2"/>
    </row>
    <row r="80" spans="9:10" x14ac:dyDescent="0.25">
      <c r="I80" s="1"/>
      <c r="J80" s="2"/>
    </row>
    <row r="81" spans="9:10" x14ac:dyDescent="0.25">
      <c r="I81" s="1"/>
      <c r="J81" s="2"/>
    </row>
    <row r="82" spans="9:10" x14ac:dyDescent="0.25">
      <c r="I82" s="1"/>
      <c r="J82" s="2"/>
    </row>
    <row r="83" spans="9:10" x14ac:dyDescent="0.25">
      <c r="I83" s="1"/>
      <c r="J83" s="2"/>
    </row>
    <row r="84" spans="9:10" x14ac:dyDescent="0.25">
      <c r="I84" s="1"/>
      <c r="J84" s="2"/>
    </row>
    <row r="85" spans="9:10" x14ac:dyDescent="0.25">
      <c r="I85" s="1"/>
      <c r="J85" s="2"/>
    </row>
    <row r="86" spans="9:10" x14ac:dyDescent="0.25">
      <c r="I86" s="1"/>
      <c r="J86" s="2"/>
    </row>
    <row r="87" spans="9:10" x14ac:dyDescent="0.25">
      <c r="I87" s="1"/>
      <c r="J87" s="2"/>
    </row>
    <row r="88" spans="9:10" x14ac:dyDescent="0.25">
      <c r="I88" s="1"/>
      <c r="J88" s="2"/>
    </row>
    <row r="89" spans="9:10" x14ac:dyDescent="0.25">
      <c r="I89" s="1"/>
      <c r="J89" s="2"/>
    </row>
    <row r="90" spans="9:10" x14ac:dyDescent="0.25">
      <c r="I90" s="1"/>
      <c r="J90" s="2"/>
    </row>
    <row r="91" spans="9:10" x14ac:dyDescent="0.25">
      <c r="I91" s="1"/>
      <c r="J91" s="2"/>
    </row>
    <row r="92" spans="9:10" x14ac:dyDescent="0.25">
      <c r="I92" s="1"/>
      <c r="J92" s="2"/>
    </row>
    <row r="93" spans="9:10" x14ac:dyDescent="0.25">
      <c r="I93" s="1"/>
      <c r="J93" s="2"/>
    </row>
    <row r="94" spans="9:10" x14ac:dyDescent="0.25">
      <c r="I94" s="1"/>
      <c r="J94" s="2"/>
    </row>
    <row r="95" spans="9:10" x14ac:dyDescent="0.25">
      <c r="I95" s="1"/>
      <c r="J95" s="2"/>
    </row>
    <row r="96" spans="9:10" x14ac:dyDescent="0.25">
      <c r="I96" s="1"/>
      <c r="J96" s="2"/>
    </row>
    <row r="97" spans="9:10" x14ac:dyDescent="0.25">
      <c r="I97" s="1"/>
      <c r="J97" s="2"/>
    </row>
    <row r="98" spans="9:10" x14ac:dyDescent="0.25">
      <c r="I98" s="1"/>
      <c r="J98" s="2"/>
    </row>
    <row r="99" spans="9:10" x14ac:dyDescent="0.25">
      <c r="I99" s="1"/>
      <c r="J99" s="2"/>
    </row>
    <row r="100" spans="9:10" x14ac:dyDescent="0.25">
      <c r="I100" s="1"/>
      <c r="J100" s="2"/>
    </row>
    <row r="101" spans="9:10" x14ac:dyDescent="0.25">
      <c r="I101" s="1"/>
      <c r="J101" s="2"/>
    </row>
    <row r="102" spans="9:10" x14ac:dyDescent="0.25">
      <c r="I102" s="1"/>
      <c r="J102" s="2"/>
    </row>
    <row r="103" spans="9:10" x14ac:dyDescent="0.25">
      <c r="I103" s="1"/>
      <c r="J103" s="2"/>
    </row>
    <row r="104" spans="9:10" x14ac:dyDescent="0.25">
      <c r="I104" s="1"/>
      <c r="J104" s="2"/>
    </row>
    <row r="105" spans="9:10" x14ac:dyDescent="0.25">
      <c r="I105" s="1"/>
      <c r="J105" s="2"/>
    </row>
    <row r="106" spans="9:10" x14ac:dyDescent="0.25">
      <c r="I106" s="1"/>
      <c r="J106" s="2"/>
    </row>
    <row r="107" spans="9:10" x14ac:dyDescent="0.25">
      <c r="I107" s="1"/>
      <c r="J107" s="2"/>
    </row>
    <row r="108" spans="9:10" x14ac:dyDescent="0.25">
      <c r="I108" s="1"/>
      <c r="J108" s="2"/>
    </row>
    <row r="109" spans="9:10" x14ac:dyDescent="0.25">
      <c r="I109" s="1"/>
      <c r="J109" s="2"/>
    </row>
    <row r="110" spans="9:10" x14ac:dyDescent="0.25">
      <c r="I110" s="1"/>
      <c r="J110" s="2"/>
    </row>
    <row r="111" spans="9:10" x14ac:dyDescent="0.25">
      <c r="I111" s="1"/>
      <c r="J111" s="2"/>
    </row>
    <row r="112" spans="9:10" x14ac:dyDescent="0.25">
      <c r="I112" s="1"/>
      <c r="J112" s="2"/>
    </row>
    <row r="113" spans="9:10" x14ac:dyDescent="0.25">
      <c r="I113" s="1"/>
      <c r="J113" s="2"/>
    </row>
    <row r="114" spans="9:10" x14ac:dyDescent="0.25">
      <c r="I114" s="1"/>
      <c r="J114" s="2"/>
    </row>
    <row r="115" spans="9:10" x14ac:dyDescent="0.25">
      <c r="I115" s="1"/>
      <c r="J115" s="2"/>
    </row>
    <row r="116" spans="9:10" x14ac:dyDescent="0.25">
      <c r="I116" s="1"/>
      <c r="J116" s="2"/>
    </row>
    <row r="117" spans="9:10" x14ac:dyDescent="0.25">
      <c r="I117" s="1"/>
      <c r="J117" s="2"/>
    </row>
    <row r="118" spans="9:10" x14ac:dyDescent="0.25">
      <c r="I118" s="1"/>
      <c r="J118" s="2"/>
    </row>
    <row r="119" spans="9:10" x14ac:dyDescent="0.25">
      <c r="I119" s="1"/>
      <c r="J119" s="2"/>
    </row>
    <row r="120" spans="9:10" x14ac:dyDescent="0.25">
      <c r="I120" s="1"/>
      <c r="J120" s="2"/>
    </row>
    <row r="121" spans="9:10" x14ac:dyDescent="0.25">
      <c r="I121" s="1"/>
      <c r="J121" s="2"/>
    </row>
    <row r="122" spans="9:10" x14ac:dyDescent="0.25">
      <c r="I122" s="1"/>
      <c r="J122" s="2"/>
    </row>
    <row r="123" spans="9:10" x14ac:dyDescent="0.25">
      <c r="I123" s="1"/>
      <c r="J123" s="2"/>
    </row>
    <row r="124" spans="9:10" x14ac:dyDescent="0.25">
      <c r="I124" s="1"/>
      <c r="J124" s="2"/>
    </row>
    <row r="125" spans="9:10" x14ac:dyDescent="0.25">
      <c r="I125" s="1"/>
      <c r="J125" s="2"/>
    </row>
    <row r="126" spans="9:10" x14ac:dyDescent="0.25">
      <c r="I126" s="1"/>
      <c r="J126" s="2"/>
    </row>
    <row r="127" spans="9:10" x14ac:dyDescent="0.25">
      <c r="I127" s="1"/>
      <c r="J127" s="2"/>
    </row>
    <row r="128" spans="9:10" x14ac:dyDescent="0.25">
      <c r="I128" s="1"/>
      <c r="J128" s="2"/>
    </row>
    <row r="129" spans="9:10" x14ac:dyDescent="0.25">
      <c r="I129" s="1"/>
      <c r="J129" s="2"/>
    </row>
    <row r="130" spans="9:10" x14ac:dyDescent="0.25">
      <c r="I130" s="1"/>
      <c r="J130" s="2"/>
    </row>
    <row r="131" spans="9:10" x14ac:dyDescent="0.25">
      <c r="I131" s="1"/>
      <c r="J131" s="2"/>
    </row>
    <row r="132" spans="9:10" x14ac:dyDescent="0.25">
      <c r="I132" s="1"/>
      <c r="J132" s="2"/>
    </row>
    <row r="133" spans="9:10" x14ac:dyDescent="0.25">
      <c r="I133" s="1"/>
      <c r="J133" s="2"/>
    </row>
    <row r="134" spans="9:10" x14ac:dyDescent="0.25">
      <c r="I134" s="1"/>
      <c r="J134" s="2"/>
    </row>
    <row r="135" spans="9:10" x14ac:dyDescent="0.25">
      <c r="I135" s="1"/>
      <c r="J135" s="2"/>
    </row>
    <row r="136" spans="9:10" x14ac:dyDescent="0.25">
      <c r="I136" s="1"/>
      <c r="J136" s="2"/>
    </row>
    <row r="137" spans="9:10" x14ac:dyDescent="0.25">
      <c r="I137" s="1"/>
      <c r="J137" s="2"/>
    </row>
    <row r="138" spans="9:10" x14ac:dyDescent="0.25">
      <c r="I138" s="1"/>
      <c r="J138" s="2"/>
    </row>
    <row r="139" spans="9:10" x14ac:dyDescent="0.25">
      <c r="I139" s="1"/>
      <c r="J139" s="2"/>
    </row>
    <row r="140" spans="9:10" x14ac:dyDescent="0.25">
      <c r="I140" s="1"/>
      <c r="J140" s="2"/>
    </row>
    <row r="141" spans="9:10" x14ac:dyDescent="0.25">
      <c r="I141" s="1"/>
      <c r="J141" s="2"/>
    </row>
    <row r="142" spans="9:10" x14ac:dyDescent="0.25">
      <c r="I142" s="1"/>
      <c r="J142" s="2"/>
    </row>
    <row r="143" spans="9:10" x14ac:dyDescent="0.25">
      <c r="I143" s="1"/>
      <c r="J143" s="2"/>
    </row>
    <row r="144" spans="9:10" x14ac:dyDescent="0.25">
      <c r="I144" s="1"/>
      <c r="J144" s="2"/>
    </row>
    <row r="145" spans="9:10" x14ac:dyDescent="0.25">
      <c r="I145" s="1"/>
      <c r="J145" s="2"/>
    </row>
    <row r="146" spans="9:10" x14ac:dyDescent="0.25">
      <c r="I146" s="1"/>
      <c r="J146" s="2"/>
    </row>
    <row r="147" spans="9:10" x14ac:dyDescent="0.25">
      <c r="I147" s="1"/>
      <c r="J147" s="2"/>
    </row>
    <row r="148" spans="9:10" x14ac:dyDescent="0.25">
      <c r="I148" s="1"/>
      <c r="J148" s="2"/>
    </row>
    <row r="149" spans="9:10" x14ac:dyDescent="0.25">
      <c r="I149" s="1"/>
      <c r="J149" s="2"/>
    </row>
    <row r="150" spans="9:10" x14ac:dyDescent="0.25">
      <c r="I150" s="1"/>
      <c r="J150" s="2"/>
    </row>
    <row r="151" spans="9:10" x14ac:dyDescent="0.25">
      <c r="I151" s="1"/>
      <c r="J151" s="2"/>
    </row>
    <row r="152" spans="9:10" x14ac:dyDescent="0.25">
      <c r="I152" s="1"/>
      <c r="J152" s="2"/>
    </row>
    <row r="153" spans="9:10" x14ac:dyDescent="0.25">
      <c r="I153" s="1"/>
      <c r="J153" s="2"/>
    </row>
    <row r="154" spans="9:10" x14ac:dyDescent="0.25">
      <c r="I154" s="1"/>
      <c r="J154" s="2"/>
    </row>
    <row r="155" spans="9:10" x14ac:dyDescent="0.25">
      <c r="I155" s="1"/>
      <c r="J155" s="2"/>
    </row>
    <row r="156" spans="9:10" x14ac:dyDescent="0.25">
      <c r="I156" s="1"/>
      <c r="J156" s="2"/>
    </row>
    <row r="157" spans="9:10" x14ac:dyDescent="0.25">
      <c r="I157" s="1"/>
      <c r="J157" s="2"/>
    </row>
    <row r="158" spans="9:10" x14ac:dyDescent="0.25">
      <c r="I158" s="1"/>
      <c r="J158" s="2"/>
    </row>
    <row r="159" spans="9:10" x14ac:dyDescent="0.25">
      <c r="I159" s="1"/>
      <c r="J159" s="2"/>
    </row>
    <row r="160" spans="9:10" x14ac:dyDescent="0.25">
      <c r="I160" s="1"/>
      <c r="J160" s="2"/>
    </row>
    <row r="161" spans="9:10" x14ac:dyDescent="0.25">
      <c r="I161" s="1"/>
      <c r="J161" s="2"/>
    </row>
    <row r="162" spans="9:10" x14ac:dyDescent="0.25">
      <c r="I162" s="1"/>
      <c r="J162" s="2"/>
    </row>
    <row r="163" spans="9:10" x14ac:dyDescent="0.25">
      <c r="I163" s="1"/>
      <c r="J163" s="2"/>
    </row>
    <row r="164" spans="9:10" x14ac:dyDescent="0.25">
      <c r="I164" s="1"/>
      <c r="J164" s="2"/>
    </row>
    <row r="165" spans="9:10" x14ac:dyDescent="0.25">
      <c r="I165" s="1"/>
      <c r="J165" s="2"/>
    </row>
    <row r="166" spans="9:10" x14ac:dyDescent="0.25">
      <c r="I166" s="1"/>
      <c r="J166" s="2"/>
    </row>
    <row r="167" spans="9:10" x14ac:dyDescent="0.25">
      <c r="I167" s="1"/>
      <c r="J167" s="2"/>
    </row>
    <row r="168" spans="9:10" x14ac:dyDescent="0.25">
      <c r="I168" s="1"/>
      <c r="J168" s="2"/>
    </row>
    <row r="169" spans="9:10" x14ac:dyDescent="0.25">
      <c r="I169" s="1"/>
      <c r="J169" s="2"/>
    </row>
    <row r="170" spans="9:10" x14ac:dyDescent="0.25">
      <c r="I170" s="1"/>
      <c r="J170" s="2"/>
    </row>
    <row r="171" spans="9:10" x14ac:dyDescent="0.25">
      <c r="I171" s="1"/>
      <c r="J171" s="2"/>
    </row>
    <row r="172" spans="9:10" x14ac:dyDescent="0.25">
      <c r="I172" s="1"/>
      <c r="J172" s="2"/>
    </row>
    <row r="173" spans="9:10" x14ac:dyDescent="0.25">
      <c r="I173" s="1"/>
      <c r="J173" s="2"/>
    </row>
    <row r="174" spans="9:10" x14ac:dyDescent="0.25">
      <c r="I174" s="1"/>
      <c r="J174" s="2"/>
    </row>
    <row r="175" spans="9:10" x14ac:dyDescent="0.25">
      <c r="I175" s="1"/>
      <c r="J175" s="2"/>
    </row>
    <row r="176" spans="9:10" x14ac:dyDescent="0.25">
      <c r="I176" s="1"/>
      <c r="J176" s="2"/>
    </row>
    <row r="177" spans="9:10" x14ac:dyDescent="0.25">
      <c r="I177" s="1"/>
      <c r="J177" s="2"/>
    </row>
    <row r="178" spans="9:10" x14ac:dyDescent="0.25">
      <c r="I178" s="1"/>
      <c r="J178" s="2"/>
    </row>
    <row r="179" spans="9:10" x14ac:dyDescent="0.25">
      <c r="I179" s="1"/>
      <c r="J179" s="2"/>
    </row>
    <row r="180" spans="9:10" x14ac:dyDescent="0.25">
      <c r="I180" s="1"/>
      <c r="J180" s="2"/>
    </row>
    <row r="181" spans="9:10" x14ac:dyDescent="0.25">
      <c r="I181" s="1"/>
      <c r="J181" s="2"/>
    </row>
    <row r="182" spans="9:10" x14ac:dyDescent="0.25">
      <c r="I182" s="1"/>
      <c r="J182" s="2"/>
    </row>
    <row r="183" spans="9:10" x14ac:dyDescent="0.25">
      <c r="I183" s="1"/>
      <c r="J183" s="2"/>
    </row>
    <row r="184" spans="9:10" x14ac:dyDescent="0.25">
      <c r="I184" s="1"/>
      <c r="J184" s="2"/>
    </row>
    <row r="185" spans="9:10" x14ac:dyDescent="0.25">
      <c r="I185" s="1"/>
      <c r="J185" s="2"/>
    </row>
    <row r="186" spans="9:10" x14ac:dyDescent="0.25">
      <c r="I186" s="1"/>
      <c r="J186" s="2"/>
    </row>
    <row r="187" spans="9:10" x14ac:dyDescent="0.25">
      <c r="I187" s="1"/>
      <c r="J187" s="2"/>
    </row>
    <row r="188" spans="9:10" x14ac:dyDescent="0.25">
      <c r="I188" s="1"/>
      <c r="J188" s="2"/>
    </row>
    <row r="189" spans="9:10" x14ac:dyDescent="0.25">
      <c r="I189" s="1"/>
      <c r="J189" s="2"/>
    </row>
    <row r="190" spans="9:10" x14ac:dyDescent="0.25">
      <c r="I190" s="1"/>
      <c r="J190" s="2"/>
    </row>
    <row r="191" spans="9:10" x14ac:dyDescent="0.25">
      <c r="I191" s="1"/>
      <c r="J191" s="2"/>
    </row>
    <row r="192" spans="9:10" x14ac:dyDescent="0.25">
      <c r="I192" s="1"/>
      <c r="J192" s="2"/>
    </row>
    <row r="193" spans="9:10" x14ac:dyDescent="0.25">
      <c r="I193" s="1"/>
      <c r="J193" s="2"/>
    </row>
    <row r="194" spans="9:10" x14ac:dyDescent="0.25">
      <c r="I194" s="1"/>
      <c r="J194" s="2"/>
    </row>
    <row r="195" spans="9:10" x14ac:dyDescent="0.25">
      <c r="I195" s="1"/>
      <c r="J195" s="2"/>
    </row>
    <row r="196" spans="9:10" x14ac:dyDescent="0.25">
      <c r="I196" s="1"/>
      <c r="J196" s="2"/>
    </row>
    <row r="197" spans="9:10" x14ac:dyDescent="0.25">
      <c r="I197" s="1"/>
      <c r="J197" s="2"/>
    </row>
    <row r="198" spans="9:10" x14ac:dyDescent="0.25">
      <c r="I198" s="1"/>
      <c r="J198" s="2"/>
    </row>
    <row r="199" spans="9:10" x14ac:dyDescent="0.25">
      <c r="I199" s="1"/>
      <c r="J199" s="2"/>
    </row>
    <row r="200" spans="9:10" x14ac:dyDescent="0.25">
      <c r="I200" s="1"/>
      <c r="J200" s="2"/>
    </row>
    <row r="201" spans="9:10" x14ac:dyDescent="0.25">
      <c r="I201" s="1"/>
      <c r="J201" s="2"/>
    </row>
    <row r="202" spans="9:10" x14ac:dyDescent="0.25">
      <c r="I202" s="1"/>
      <c r="J202" s="2"/>
    </row>
    <row r="203" spans="9:10" x14ac:dyDescent="0.25">
      <c r="I203" s="1"/>
      <c r="J203" s="2"/>
    </row>
    <row r="204" spans="9:10" x14ac:dyDescent="0.25">
      <c r="I204" s="1"/>
      <c r="J204" s="2"/>
    </row>
    <row r="205" spans="9:10" x14ac:dyDescent="0.25">
      <c r="I205" s="1"/>
      <c r="J205" s="2"/>
    </row>
    <row r="206" spans="9:10" x14ac:dyDescent="0.25">
      <c r="I206" s="1"/>
      <c r="J206" s="2"/>
    </row>
    <row r="207" spans="9:10" x14ac:dyDescent="0.25">
      <c r="I207" s="1"/>
      <c r="J207" s="2"/>
    </row>
    <row r="208" spans="9:10" x14ac:dyDescent="0.25">
      <c r="I208" s="1"/>
      <c r="J208" s="2"/>
    </row>
    <row r="209" spans="9:10" x14ac:dyDescent="0.25">
      <c r="I209" s="1"/>
      <c r="J209" s="2"/>
    </row>
    <row r="210" spans="9:10" x14ac:dyDescent="0.25">
      <c r="I210" s="1"/>
      <c r="J210" s="2"/>
    </row>
    <row r="211" spans="9:10" x14ac:dyDescent="0.25">
      <c r="I211" s="1"/>
      <c r="J211" s="2"/>
    </row>
    <row r="212" spans="9:10" x14ac:dyDescent="0.25">
      <c r="I212" s="1"/>
      <c r="J212" s="2"/>
    </row>
    <row r="213" spans="9:10" x14ac:dyDescent="0.25">
      <c r="I213" s="1"/>
      <c r="J213" s="2"/>
    </row>
    <row r="214" spans="9:10" x14ac:dyDescent="0.25">
      <c r="I214" s="1"/>
      <c r="J214" s="2"/>
    </row>
    <row r="215" spans="9:10" x14ac:dyDescent="0.25">
      <c r="I215" s="1"/>
      <c r="J215" s="2"/>
    </row>
    <row r="216" spans="9:10" x14ac:dyDescent="0.25">
      <c r="I216" s="1"/>
      <c r="J216" s="2"/>
    </row>
    <row r="217" spans="9:10" x14ac:dyDescent="0.25">
      <c r="I217" s="1"/>
      <c r="J217" s="2"/>
    </row>
    <row r="218" spans="9:10" x14ac:dyDescent="0.25">
      <c r="I218" s="1"/>
      <c r="J218" s="2"/>
    </row>
    <row r="219" spans="9:10" x14ac:dyDescent="0.25">
      <c r="I219" s="1"/>
      <c r="J219" s="2"/>
    </row>
    <row r="220" spans="9:10" x14ac:dyDescent="0.25">
      <c r="I220" s="1"/>
      <c r="J220" s="2"/>
    </row>
    <row r="221" spans="9:10" x14ac:dyDescent="0.25">
      <c r="I221" s="1"/>
      <c r="J221" s="2"/>
    </row>
    <row r="222" spans="9:10" x14ac:dyDescent="0.25">
      <c r="I222" s="1"/>
      <c r="J222" s="2"/>
    </row>
    <row r="223" spans="9:10" x14ac:dyDescent="0.25">
      <c r="I223" s="1"/>
      <c r="J223" s="2"/>
    </row>
    <row r="224" spans="9:10" x14ac:dyDescent="0.25">
      <c r="I224" s="1"/>
      <c r="J224" s="2"/>
    </row>
    <row r="225" spans="9:10" x14ac:dyDescent="0.25">
      <c r="I225" s="1"/>
      <c r="J225" s="2"/>
    </row>
    <row r="226" spans="9:10" x14ac:dyDescent="0.25">
      <c r="I226" s="1"/>
      <c r="J226" s="2"/>
    </row>
    <row r="227" spans="9:10" x14ac:dyDescent="0.25">
      <c r="I227" s="1"/>
      <c r="J227" s="2"/>
    </row>
    <row r="228" spans="9:10" x14ac:dyDescent="0.25">
      <c r="I228" s="1"/>
      <c r="J228" s="2"/>
    </row>
    <row r="229" spans="9:10" x14ac:dyDescent="0.25">
      <c r="I229" s="1"/>
      <c r="J229" s="2"/>
    </row>
    <row r="230" spans="9:10" x14ac:dyDescent="0.25">
      <c r="I230" s="1"/>
      <c r="J230" s="2"/>
    </row>
    <row r="231" spans="9:10" x14ac:dyDescent="0.25">
      <c r="I231" s="1"/>
      <c r="J231" s="2"/>
    </row>
    <row r="232" spans="9:10" x14ac:dyDescent="0.25">
      <c r="I232" s="1"/>
      <c r="J232" s="2"/>
    </row>
    <row r="233" spans="9:10" x14ac:dyDescent="0.25">
      <c r="I233" s="1"/>
      <c r="J233" s="2"/>
    </row>
    <row r="234" spans="9:10" x14ac:dyDescent="0.25">
      <c r="I234" s="1"/>
      <c r="J234" s="2"/>
    </row>
    <row r="235" spans="9:10" x14ac:dyDescent="0.25">
      <c r="I235" s="1"/>
      <c r="J235" s="2"/>
    </row>
    <row r="236" spans="9:10" x14ac:dyDescent="0.25">
      <c r="I236" s="1"/>
      <c r="J236" s="2"/>
    </row>
    <row r="237" spans="9:10" x14ac:dyDescent="0.25">
      <c r="I237" s="1"/>
      <c r="J237" s="2"/>
    </row>
    <row r="238" spans="9:10" x14ac:dyDescent="0.25">
      <c r="I238" s="1"/>
      <c r="J238" s="2"/>
    </row>
    <row r="239" spans="9:10" x14ac:dyDescent="0.25">
      <c r="I239" s="1"/>
      <c r="J239" s="2"/>
    </row>
    <row r="240" spans="9:10" x14ac:dyDescent="0.25">
      <c r="I240" s="1"/>
      <c r="J240" s="2"/>
    </row>
    <row r="241" spans="9:10" x14ac:dyDescent="0.25">
      <c r="I241" s="1"/>
      <c r="J241" s="2"/>
    </row>
    <row r="242" spans="9:10" x14ac:dyDescent="0.25">
      <c r="I242" s="1"/>
      <c r="J242" s="2"/>
    </row>
    <row r="243" spans="9:10" x14ac:dyDescent="0.25">
      <c r="I243" s="1"/>
      <c r="J243" s="2"/>
    </row>
    <row r="244" spans="9:10" x14ac:dyDescent="0.25">
      <c r="I244" s="1"/>
      <c r="J244" s="2"/>
    </row>
    <row r="245" spans="9:10" x14ac:dyDescent="0.25">
      <c r="I245" s="1"/>
      <c r="J245" s="2"/>
    </row>
    <row r="246" spans="9:10" x14ac:dyDescent="0.25">
      <c r="I246" s="1"/>
      <c r="J246" s="2"/>
    </row>
    <row r="247" spans="9:10" x14ac:dyDescent="0.25">
      <c r="I247" s="1"/>
      <c r="J247" s="2"/>
    </row>
    <row r="248" spans="9:10" x14ac:dyDescent="0.25">
      <c r="I248" s="1"/>
      <c r="J248" s="2"/>
    </row>
    <row r="249" spans="9:10" x14ac:dyDescent="0.25">
      <c r="I249" s="1"/>
      <c r="J249" s="2"/>
    </row>
    <row r="250" spans="9:10" x14ac:dyDescent="0.25">
      <c r="I250" s="1"/>
      <c r="J250" s="2"/>
    </row>
    <row r="251" spans="9:10" x14ac:dyDescent="0.25">
      <c r="I251" s="1"/>
      <c r="J251" s="2"/>
    </row>
    <row r="252" spans="9:10" x14ac:dyDescent="0.25">
      <c r="I252" s="1"/>
      <c r="J252" s="2"/>
    </row>
    <row r="253" spans="9:10" x14ac:dyDescent="0.25">
      <c r="I253" s="1"/>
      <c r="J253" s="2"/>
    </row>
    <row r="254" spans="9:10" x14ac:dyDescent="0.25">
      <c r="I254" s="1"/>
      <c r="J254" s="2"/>
    </row>
    <row r="255" spans="9:10" x14ac:dyDescent="0.25">
      <c r="I255" s="1"/>
      <c r="J255" s="2"/>
    </row>
    <row r="256" spans="9:10" x14ac:dyDescent="0.25">
      <c r="I256" s="1"/>
      <c r="J256" s="2"/>
    </row>
    <row r="257" spans="9:10" x14ac:dyDescent="0.25">
      <c r="I257" s="1"/>
      <c r="J257" s="2"/>
    </row>
    <row r="258" spans="9:10" x14ac:dyDescent="0.25">
      <c r="I258" s="1"/>
      <c r="J258" s="2"/>
    </row>
    <row r="259" spans="9:10" x14ac:dyDescent="0.25">
      <c r="I259" s="1"/>
      <c r="J259" s="2"/>
    </row>
    <row r="260" spans="9:10" x14ac:dyDescent="0.25">
      <c r="I260" s="1"/>
      <c r="J260" s="2"/>
    </row>
    <row r="261" spans="9:10" x14ac:dyDescent="0.25">
      <c r="I261" s="1"/>
      <c r="J261" s="2"/>
    </row>
    <row r="262" spans="9:10" x14ac:dyDescent="0.25">
      <c r="I262" s="1"/>
      <c r="J262" s="2"/>
    </row>
    <row r="263" spans="9:10" x14ac:dyDescent="0.25">
      <c r="I263" s="1"/>
      <c r="J263" s="2"/>
    </row>
    <row r="264" spans="9:10" x14ac:dyDescent="0.25">
      <c r="I264" s="1"/>
      <c r="J264" s="2"/>
    </row>
    <row r="265" spans="9:10" x14ac:dyDescent="0.25">
      <c r="I265" s="1"/>
      <c r="J265" s="2"/>
    </row>
    <row r="266" spans="9:10" x14ac:dyDescent="0.25">
      <c r="I266" s="1"/>
      <c r="J266" s="2"/>
    </row>
    <row r="267" spans="9:10" x14ac:dyDescent="0.25">
      <c r="I267" s="1"/>
      <c r="J267" s="2"/>
    </row>
    <row r="268" spans="9:10" x14ac:dyDescent="0.25">
      <c r="I268" s="1"/>
      <c r="J268" s="2"/>
    </row>
    <row r="269" spans="9:10" x14ac:dyDescent="0.25">
      <c r="I269" s="1"/>
      <c r="J269" s="2"/>
    </row>
    <row r="270" spans="9:10" x14ac:dyDescent="0.25">
      <c r="I270" s="1"/>
      <c r="J270" s="2"/>
    </row>
    <row r="271" spans="9:10" x14ac:dyDescent="0.25">
      <c r="I271" s="1"/>
      <c r="J271" s="2"/>
    </row>
    <row r="272" spans="9:10" x14ac:dyDescent="0.25">
      <c r="I272" s="1"/>
      <c r="J272" s="2"/>
    </row>
    <row r="273" spans="9:10" x14ac:dyDescent="0.25">
      <c r="I273" s="1"/>
      <c r="J273" s="2"/>
    </row>
    <row r="274" spans="9:10" x14ac:dyDescent="0.25">
      <c r="I274" s="1"/>
      <c r="J274" s="2"/>
    </row>
    <row r="275" spans="9:10" x14ac:dyDescent="0.25">
      <c r="I275" s="1"/>
      <c r="J275" s="2"/>
    </row>
    <row r="276" spans="9:10" x14ac:dyDescent="0.25">
      <c r="I276" s="1"/>
      <c r="J276" s="2"/>
    </row>
    <row r="277" spans="9:10" x14ac:dyDescent="0.25">
      <c r="I277" s="1"/>
      <c r="J277" s="2"/>
    </row>
    <row r="278" spans="9:10" x14ac:dyDescent="0.25">
      <c r="I278" s="1"/>
      <c r="J278" s="2"/>
    </row>
    <row r="279" spans="9:10" x14ac:dyDescent="0.25">
      <c r="I279" s="1"/>
      <c r="J279" s="2"/>
    </row>
    <row r="280" spans="9:10" x14ac:dyDescent="0.25">
      <c r="I280" s="1"/>
      <c r="J280" s="2"/>
    </row>
    <row r="281" spans="9:10" x14ac:dyDescent="0.25">
      <c r="I281" s="1"/>
      <c r="J281" s="2"/>
    </row>
    <row r="282" spans="9:10" x14ac:dyDescent="0.25">
      <c r="I282" s="1"/>
      <c r="J282" s="2"/>
    </row>
    <row r="283" spans="9:10" x14ac:dyDescent="0.25">
      <c r="I283" s="1"/>
      <c r="J283" s="2"/>
    </row>
    <row r="284" spans="9:10" x14ac:dyDescent="0.25">
      <c r="I284" s="1"/>
      <c r="J284" s="2"/>
    </row>
    <row r="285" spans="9:10" x14ac:dyDescent="0.25">
      <c r="I285" s="1"/>
      <c r="J285" s="2"/>
    </row>
    <row r="286" spans="9:10" x14ac:dyDescent="0.25">
      <c r="I286" s="1"/>
      <c r="J286" s="2"/>
    </row>
    <row r="287" spans="9:10" x14ac:dyDescent="0.25">
      <c r="I287" s="1"/>
      <c r="J287" s="2"/>
    </row>
    <row r="288" spans="9:10" x14ac:dyDescent="0.25">
      <c r="I288" s="1"/>
      <c r="J288" s="2"/>
    </row>
    <row r="289" spans="9:10" x14ac:dyDescent="0.25">
      <c r="I289" s="1"/>
      <c r="J289" s="2"/>
    </row>
    <row r="290" spans="9:10" x14ac:dyDescent="0.25">
      <c r="I290" s="1"/>
      <c r="J290" s="2"/>
    </row>
    <row r="291" spans="9:10" x14ac:dyDescent="0.25">
      <c r="I291" s="1"/>
      <c r="J291" s="2"/>
    </row>
    <row r="292" spans="9:10" x14ac:dyDescent="0.25">
      <c r="I292" s="1"/>
      <c r="J292" s="2"/>
    </row>
    <row r="293" spans="9:10" x14ac:dyDescent="0.25">
      <c r="I293" s="1"/>
      <c r="J293" s="2"/>
    </row>
    <row r="294" spans="9:10" x14ac:dyDescent="0.25">
      <c r="I294" s="1"/>
      <c r="J294" s="2"/>
    </row>
    <row r="295" spans="9:10" x14ac:dyDescent="0.25">
      <c r="I295" s="1"/>
      <c r="J295" s="2"/>
    </row>
    <row r="296" spans="9:10" x14ac:dyDescent="0.25">
      <c r="I296" s="1"/>
      <c r="J296" s="2"/>
    </row>
    <row r="297" spans="9:10" x14ac:dyDescent="0.25">
      <c r="I297" s="1"/>
      <c r="J297" s="2"/>
    </row>
    <row r="298" spans="9:10" x14ac:dyDescent="0.25">
      <c r="I298" s="1"/>
      <c r="J298" s="2"/>
    </row>
    <row r="299" spans="9:10" x14ac:dyDescent="0.25">
      <c r="I299" s="1"/>
      <c r="J299" s="2"/>
    </row>
    <row r="300" spans="9:10" x14ac:dyDescent="0.25">
      <c r="I300" s="1"/>
      <c r="J300" s="2"/>
    </row>
    <row r="301" spans="9:10" x14ac:dyDescent="0.25">
      <c r="I301" s="1"/>
      <c r="J301" s="2"/>
    </row>
    <row r="302" spans="9:10" x14ac:dyDescent="0.25">
      <c r="I302" s="1"/>
      <c r="J302" s="2"/>
    </row>
    <row r="303" spans="9:10" x14ac:dyDescent="0.25">
      <c r="I303" s="1"/>
      <c r="J303" s="2"/>
    </row>
    <row r="304" spans="9:10" x14ac:dyDescent="0.25">
      <c r="I304" s="1"/>
      <c r="J304" s="2"/>
    </row>
    <row r="305" spans="9:10" x14ac:dyDescent="0.25">
      <c r="I305" s="1"/>
      <c r="J305" s="2"/>
    </row>
    <row r="306" spans="9:10" x14ac:dyDescent="0.25">
      <c r="I306" s="1"/>
      <c r="J306" s="2"/>
    </row>
    <row r="307" spans="9:10" x14ac:dyDescent="0.25">
      <c r="I307" s="1"/>
      <c r="J307" s="2"/>
    </row>
    <row r="308" spans="9:10" x14ac:dyDescent="0.25">
      <c r="I308" s="1"/>
      <c r="J308" s="2"/>
    </row>
    <row r="309" spans="9:10" x14ac:dyDescent="0.25">
      <c r="I309" s="1"/>
      <c r="J309" s="2"/>
    </row>
    <row r="310" spans="9:10" x14ac:dyDescent="0.25">
      <c r="I310" s="1"/>
      <c r="J310" s="2"/>
    </row>
    <row r="311" spans="9:10" x14ac:dyDescent="0.25">
      <c r="I311" s="1"/>
      <c r="J311" s="2"/>
    </row>
    <row r="312" spans="9:10" x14ac:dyDescent="0.25">
      <c r="I312" s="1"/>
      <c r="J312" s="2"/>
    </row>
    <row r="313" spans="9:10" x14ac:dyDescent="0.25">
      <c r="I313" s="1"/>
      <c r="J313" s="2"/>
    </row>
    <row r="314" spans="9:10" x14ac:dyDescent="0.25">
      <c r="I314" s="1"/>
      <c r="J314" s="2"/>
    </row>
    <row r="315" spans="9:10" x14ac:dyDescent="0.25">
      <c r="I315" s="1"/>
      <c r="J315" s="2"/>
    </row>
    <row r="316" spans="9:10" x14ac:dyDescent="0.25">
      <c r="I316" s="1"/>
      <c r="J316" s="2"/>
    </row>
    <row r="317" spans="9:10" x14ac:dyDescent="0.25">
      <c r="I317" s="1"/>
      <c r="J317" s="2"/>
    </row>
    <row r="318" spans="9:10" x14ac:dyDescent="0.25">
      <c r="I318" s="1"/>
      <c r="J318" s="2"/>
    </row>
    <row r="319" spans="9:10" x14ac:dyDescent="0.25">
      <c r="I319" s="1"/>
      <c r="J319" s="2"/>
    </row>
    <row r="320" spans="9:10" x14ac:dyDescent="0.25">
      <c r="I320" s="1"/>
      <c r="J320" s="2"/>
    </row>
    <row r="321" spans="9:10" x14ac:dyDescent="0.25">
      <c r="I321" s="1"/>
      <c r="J321" s="2"/>
    </row>
    <row r="322" spans="9:10" x14ac:dyDescent="0.25">
      <c r="I322" s="1"/>
      <c r="J322" s="2"/>
    </row>
    <row r="323" spans="9:10" x14ac:dyDescent="0.25">
      <c r="I323" s="1"/>
      <c r="J323" s="2"/>
    </row>
    <row r="324" spans="9:10" x14ac:dyDescent="0.25">
      <c r="I324" s="1"/>
      <c r="J324" s="2"/>
    </row>
    <row r="325" spans="9:10" x14ac:dyDescent="0.25">
      <c r="I325" s="1"/>
      <c r="J325" s="2"/>
    </row>
    <row r="326" spans="9:10" x14ac:dyDescent="0.25">
      <c r="I326" s="1"/>
      <c r="J326" s="2"/>
    </row>
    <row r="327" spans="9:10" x14ac:dyDescent="0.25">
      <c r="I327" s="1"/>
      <c r="J327" s="2"/>
    </row>
    <row r="328" spans="9:10" x14ac:dyDescent="0.25">
      <c r="I328" s="1"/>
      <c r="J328" s="2"/>
    </row>
    <row r="329" spans="9:10" x14ac:dyDescent="0.25">
      <c r="I329" s="1"/>
      <c r="J329" s="2"/>
    </row>
    <row r="330" spans="9:10" x14ac:dyDescent="0.25">
      <c r="I330" s="1"/>
      <c r="J330" s="2"/>
    </row>
    <row r="331" spans="9:10" x14ac:dyDescent="0.25">
      <c r="I331" s="1"/>
      <c r="J331" s="2"/>
    </row>
    <row r="332" spans="9:10" x14ac:dyDescent="0.25">
      <c r="I332" s="1"/>
      <c r="J332" s="2"/>
    </row>
    <row r="333" spans="9:10" x14ac:dyDescent="0.25">
      <c r="I333" s="1"/>
      <c r="J333" s="2"/>
    </row>
    <row r="334" spans="9:10" x14ac:dyDescent="0.25">
      <c r="I334" s="1"/>
      <c r="J334" s="2"/>
    </row>
    <row r="335" spans="9:10" x14ac:dyDescent="0.25">
      <c r="I335" s="1"/>
      <c r="J335" s="2"/>
    </row>
    <row r="336" spans="9:10" x14ac:dyDescent="0.25">
      <c r="I336" s="1"/>
      <c r="J336" s="2"/>
    </row>
    <row r="337" spans="9:10" x14ac:dyDescent="0.25">
      <c r="I337" s="1"/>
      <c r="J337" s="2"/>
    </row>
    <row r="338" spans="9:10" x14ac:dyDescent="0.25">
      <c r="I338" s="1"/>
      <c r="J338" s="2"/>
    </row>
    <row r="339" spans="9:10" x14ac:dyDescent="0.25">
      <c r="I339" s="1"/>
      <c r="J339" s="2"/>
    </row>
    <row r="340" spans="9:10" x14ac:dyDescent="0.25">
      <c r="I340" s="1"/>
      <c r="J340" s="2"/>
    </row>
    <row r="341" spans="9:10" x14ac:dyDescent="0.25">
      <c r="I341" s="1"/>
      <c r="J341" s="2"/>
    </row>
    <row r="342" spans="9:10" x14ac:dyDescent="0.25">
      <c r="I342" s="1"/>
      <c r="J342" s="2"/>
    </row>
    <row r="343" spans="9:10" x14ac:dyDescent="0.25">
      <c r="I343" s="1"/>
      <c r="J343" s="2"/>
    </row>
    <row r="344" spans="9:10" x14ac:dyDescent="0.25">
      <c r="I344" s="1"/>
      <c r="J344" s="2"/>
    </row>
    <row r="345" spans="9:10" x14ac:dyDescent="0.25">
      <c r="I345" s="1"/>
      <c r="J345" s="2"/>
    </row>
    <row r="346" spans="9:10" x14ac:dyDescent="0.25">
      <c r="I346" s="1"/>
      <c r="J346" s="2"/>
    </row>
    <row r="347" spans="9:10" x14ac:dyDescent="0.25">
      <c r="I347" s="1"/>
      <c r="J347" s="2"/>
    </row>
    <row r="348" spans="9:10" x14ac:dyDescent="0.25">
      <c r="I348" s="1"/>
      <c r="J348" s="2"/>
    </row>
    <row r="349" spans="9:10" x14ac:dyDescent="0.25">
      <c r="I349" s="1"/>
      <c r="J349" s="2"/>
    </row>
    <row r="350" spans="9:10" x14ac:dyDescent="0.25">
      <c r="I350" s="1"/>
      <c r="J350" s="2"/>
    </row>
    <row r="351" spans="9:10" x14ac:dyDescent="0.25">
      <c r="I351" s="1"/>
      <c r="J351" s="2"/>
    </row>
    <row r="352" spans="9:10" x14ac:dyDescent="0.25">
      <c r="I352" s="1"/>
      <c r="J352" s="2"/>
    </row>
    <row r="353" spans="9:10" x14ac:dyDescent="0.25">
      <c r="I353" s="1"/>
      <c r="J353" s="2"/>
    </row>
    <row r="354" spans="9:10" x14ac:dyDescent="0.25">
      <c r="I354" s="1"/>
      <c r="J354" s="2"/>
    </row>
    <row r="355" spans="9:10" x14ac:dyDescent="0.25">
      <c r="I355" s="1"/>
      <c r="J355" s="2"/>
    </row>
    <row r="356" spans="9:10" x14ac:dyDescent="0.25">
      <c r="I356" s="1"/>
      <c r="J356" s="2"/>
    </row>
    <row r="357" spans="9:10" x14ac:dyDescent="0.25">
      <c r="I357" s="1"/>
      <c r="J357" s="2"/>
    </row>
    <row r="358" spans="9:10" x14ac:dyDescent="0.25">
      <c r="I358" s="1"/>
      <c r="J358" s="2"/>
    </row>
    <row r="359" spans="9:10" x14ac:dyDescent="0.25">
      <c r="I359" s="1"/>
      <c r="J359" s="2"/>
    </row>
    <row r="360" spans="9:10" x14ac:dyDescent="0.25">
      <c r="I360" s="1"/>
      <c r="J360" s="2"/>
    </row>
    <row r="361" spans="9:10" x14ac:dyDescent="0.25">
      <c r="I361" s="1"/>
      <c r="J361" s="2"/>
    </row>
    <row r="362" spans="9:10" x14ac:dyDescent="0.25">
      <c r="I362" s="1"/>
      <c r="J362" s="2"/>
    </row>
    <row r="363" spans="9:10" x14ac:dyDescent="0.25">
      <c r="I363" s="1"/>
      <c r="J363" s="2"/>
    </row>
    <row r="364" spans="9:10" x14ac:dyDescent="0.25">
      <c r="I364" s="1"/>
      <c r="J364" s="2"/>
    </row>
    <row r="365" spans="9:10" x14ac:dyDescent="0.25">
      <c r="I365" s="1"/>
      <c r="J365" s="2"/>
    </row>
    <row r="366" spans="9:10" x14ac:dyDescent="0.25">
      <c r="I366" s="1"/>
      <c r="J366" s="2"/>
    </row>
    <row r="367" spans="9:10" x14ac:dyDescent="0.25">
      <c r="I367" s="1"/>
      <c r="J367" s="2"/>
    </row>
    <row r="368" spans="9:10" x14ac:dyDescent="0.25">
      <c r="I368" s="1"/>
      <c r="J368" s="2"/>
    </row>
    <row r="369" spans="9:10" x14ac:dyDescent="0.25">
      <c r="I369" s="1"/>
      <c r="J369" s="2"/>
    </row>
    <row r="370" spans="9:10" x14ac:dyDescent="0.25">
      <c r="I370" s="1"/>
      <c r="J370" s="2"/>
    </row>
    <row r="371" spans="9:10" x14ac:dyDescent="0.25">
      <c r="I371" s="1"/>
      <c r="J371" s="2"/>
    </row>
    <row r="372" spans="9:10" x14ac:dyDescent="0.25">
      <c r="I372" s="1"/>
      <c r="J372" s="2"/>
    </row>
    <row r="373" spans="9:10" x14ac:dyDescent="0.25">
      <c r="I373" s="1"/>
      <c r="J373" s="2"/>
    </row>
    <row r="374" spans="9:10" x14ac:dyDescent="0.25">
      <c r="I374" s="1"/>
      <c r="J374" s="2"/>
    </row>
    <row r="375" spans="9:10" x14ac:dyDescent="0.25">
      <c r="I375" s="1"/>
      <c r="J375" s="2"/>
    </row>
    <row r="376" spans="9:10" x14ac:dyDescent="0.25">
      <c r="I376" s="1"/>
      <c r="J376" s="2"/>
    </row>
    <row r="377" spans="9:10" x14ac:dyDescent="0.25">
      <c r="I377" s="1"/>
      <c r="J377" s="2"/>
    </row>
    <row r="378" spans="9:10" x14ac:dyDescent="0.25">
      <c r="I378" s="1"/>
      <c r="J378" s="2"/>
    </row>
    <row r="379" spans="9:10" x14ac:dyDescent="0.25">
      <c r="I379" s="1"/>
      <c r="J379" s="2"/>
    </row>
    <row r="380" spans="9:10" x14ac:dyDescent="0.25">
      <c r="I380" s="1"/>
      <c r="J380" s="2"/>
    </row>
    <row r="381" spans="9:10" x14ac:dyDescent="0.25">
      <c r="I381" s="1"/>
      <c r="J381" s="2"/>
    </row>
    <row r="382" spans="9:10" x14ac:dyDescent="0.25">
      <c r="I382" s="1"/>
      <c r="J382" s="2"/>
    </row>
    <row r="383" spans="9:10" x14ac:dyDescent="0.25">
      <c r="I383" s="1"/>
      <c r="J383" s="2"/>
    </row>
    <row r="384" spans="9:10" x14ac:dyDescent="0.25">
      <c r="I384" s="1"/>
      <c r="J384" s="2"/>
    </row>
    <row r="385" spans="9:10" x14ac:dyDescent="0.25">
      <c r="I385" s="1"/>
      <c r="J385" s="2"/>
    </row>
    <row r="386" spans="9:10" x14ac:dyDescent="0.25">
      <c r="I386" s="1"/>
      <c r="J386" s="2"/>
    </row>
    <row r="387" spans="9:10" x14ac:dyDescent="0.25">
      <c r="I387" s="1"/>
      <c r="J387" s="2"/>
    </row>
    <row r="388" spans="9:10" x14ac:dyDescent="0.25">
      <c r="I388" s="1"/>
      <c r="J388" s="2"/>
    </row>
    <row r="389" spans="9:10" x14ac:dyDescent="0.25">
      <c r="I389" s="1"/>
      <c r="J389" s="2"/>
    </row>
    <row r="390" spans="9:10" x14ac:dyDescent="0.25">
      <c r="I390" s="1"/>
      <c r="J390" s="2"/>
    </row>
    <row r="391" spans="9:10" x14ac:dyDescent="0.25">
      <c r="I391" s="1"/>
      <c r="J391" s="2"/>
    </row>
    <row r="392" spans="9:10" x14ac:dyDescent="0.25">
      <c r="I392" s="1"/>
      <c r="J392" s="2"/>
    </row>
    <row r="393" spans="9:10" x14ac:dyDescent="0.25">
      <c r="I393" s="1"/>
      <c r="J393" s="2"/>
    </row>
    <row r="394" spans="9:10" x14ac:dyDescent="0.25">
      <c r="I394" s="1"/>
      <c r="J394" s="2"/>
    </row>
    <row r="395" spans="9:10" x14ac:dyDescent="0.25">
      <c r="I395" s="1"/>
      <c r="J395" s="2"/>
    </row>
    <row r="396" spans="9:10" x14ac:dyDescent="0.25">
      <c r="I396" s="1"/>
      <c r="J396" s="2"/>
    </row>
    <row r="397" spans="9:10" x14ac:dyDescent="0.25">
      <c r="I397" s="1"/>
      <c r="J397" s="2"/>
    </row>
    <row r="398" spans="9:10" x14ac:dyDescent="0.25">
      <c r="I398" s="1"/>
      <c r="J398" s="2"/>
    </row>
    <row r="399" spans="9:10" x14ac:dyDescent="0.25">
      <c r="I399" s="1"/>
      <c r="J399" s="2"/>
    </row>
    <row r="400" spans="9:10" x14ac:dyDescent="0.25">
      <c r="I400" s="1"/>
      <c r="J400" s="2"/>
    </row>
    <row r="401" spans="9:10" x14ac:dyDescent="0.25">
      <c r="I401" s="1"/>
      <c r="J401" s="2"/>
    </row>
    <row r="402" spans="9:10" x14ac:dyDescent="0.25">
      <c r="I402" s="1"/>
      <c r="J402" s="2"/>
    </row>
    <row r="403" spans="9:10" x14ac:dyDescent="0.25">
      <c r="I403" s="1"/>
      <c r="J403" s="2"/>
    </row>
    <row r="404" spans="9:10" x14ac:dyDescent="0.25">
      <c r="I404" s="1"/>
      <c r="J404" s="2"/>
    </row>
    <row r="405" spans="9:10" x14ac:dyDescent="0.25">
      <c r="I405" s="1"/>
      <c r="J405" s="2"/>
    </row>
    <row r="406" spans="9:10" x14ac:dyDescent="0.25">
      <c r="I406" s="1"/>
      <c r="J406" s="2"/>
    </row>
    <row r="407" spans="9:10" x14ac:dyDescent="0.25">
      <c r="I407" s="1"/>
      <c r="J407" s="2"/>
    </row>
    <row r="408" spans="9:10" x14ac:dyDescent="0.25">
      <c r="I408" s="1"/>
      <c r="J408" s="2"/>
    </row>
    <row r="409" spans="9:10" x14ac:dyDescent="0.25">
      <c r="I409" s="1"/>
      <c r="J409" s="2"/>
    </row>
    <row r="410" spans="9:10" x14ac:dyDescent="0.25">
      <c r="I410" s="1"/>
      <c r="J410" s="2"/>
    </row>
    <row r="411" spans="9:10" x14ac:dyDescent="0.25">
      <c r="I411" s="1"/>
      <c r="J411" s="2"/>
    </row>
    <row r="412" spans="9:10" x14ac:dyDescent="0.25">
      <c r="I412" s="1"/>
      <c r="J412" s="2"/>
    </row>
    <row r="413" spans="9:10" x14ac:dyDescent="0.25">
      <c r="I413" s="1"/>
      <c r="J413" s="2"/>
    </row>
    <row r="414" spans="9:10" x14ac:dyDescent="0.25">
      <c r="I414" s="1"/>
      <c r="J414" s="2"/>
    </row>
    <row r="415" spans="9:10" x14ac:dyDescent="0.25">
      <c r="I415" s="1"/>
      <c r="J415" s="2"/>
    </row>
    <row r="416" spans="9:10" x14ac:dyDescent="0.25">
      <c r="I416" s="1"/>
      <c r="J416" s="2"/>
    </row>
    <row r="417" spans="9:10" x14ac:dyDescent="0.25">
      <c r="I417" s="1"/>
      <c r="J417" s="2"/>
    </row>
    <row r="418" spans="9:10" x14ac:dyDescent="0.25">
      <c r="I418" s="1"/>
      <c r="J418" s="2"/>
    </row>
    <row r="419" spans="9:10" x14ac:dyDescent="0.25">
      <c r="I419" s="1"/>
      <c r="J419" s="2"/>
    </row>
    <row r="420" spans="9:10" x14ac:dyDescent="0.25">
      <c r="I420" s="1"/>
      <c r="J420" s="2"/>
    </row>
    <row r="421" spans="9:10" x14ac:dyDescent="0.25">
      <c r="I421" s="1"/>
      <c r="J421" s="2"/>
    </row>
    <row r="422" spans="9:10" x14ac:dyDescent="0.25">
      <c r="I422" s="1"/>
      <c r="J422" s="2"/>
    </row>
    <row r="423" spans="9:10" x14ac:dyDescent="0.25">
      <c r="I423" s="1"/>
      <c r="J423" s="2"/>
    </row>
    <row r="424" spans="9:10" x14ac:dyDescent="0.25">
      <c r="I424" s="1"/>
      <c r="J424" s="2"/>
    </row>
    <row r="425" spans="9:10" x14ac:dyDescent="0.25">
      <c r="I425" s="1"/>
      <c r="J425" s="2"/>
    </row>
    <row r="426" spans="9:10" x14ac:dyDescent="0.25">
      <c r="I426" s="1"/>
      <c r="J426" s="2"/>
    </row>
    <row r="427" spans="9:10" x14ac:dyDescent="0.25">
      <c r="I427" s="1"/>
      <c r="J427" s="2"/>
    </row>
    <row r="428" spans="9:10" x14ac:dyDescent="0.25">
      <c r="I428" s="1"/>
      <c r="J428" s="2"/>
    </row>
    <row r="429" spans="9:10" x14ac:dyDescent="0.25">
      <c r="I429" s="1"/>
      <c r="J429" s="2"/>
    </row>
    <row r="430" spans="9:10" x14ac:dyDescent="0.25">
      <c r="I430" s="1"/>
      <c r="J430" s="2"/>
    </row>
    <row r="431" spans="9:10" x14ac:dyDescent="0.25">
      <c r="I431" s="1"/>
      <c r="J431" s="2"/>
    </row>
    <row r="432" spans="9:10" x14ac:dyDescent="0.25">
      <c r="I432" s="1"/>
      <c r="J432" s="2"/>
    </row>
    <row r="433" spans="9:10" x14ac:dyDescent="0.25">
      <c r="I433" s="1"/>
      <c r="J433" s="2"/>
    </row>
    <row r="434" spans="9:10" x14ac:dyDescent="0.25">
      <c r="I434" s="1"/>
      <c r="J434" s="2"/>
    </row>
    <row r="435" spans="9:10" x14ac:dyDescent="0.25">
      <c r="I435" s="1"/>
      <c r="J435" s="2"/>
    </row>
    <row r="436" spans="9:10" x14ac:dyDescent="0.25">
      <c r="I436" s="1"/>
      <c r="J436" s="2"/>
    </row>
    <row r="437" spans="9:10" x14ac:dyDescent="0.25">
      <c r="I437" s="1"/>
      <c r="J437" s="2"/>
    </row>
    <row r="438" spans="9:10" x14ac:dyDescent="0.25">
      <c r="I438" s="1"/>
      <c r="J438" s="2"/>
    </row>
    <row r="439" spans="9:10" x14ac:dyDescent="0.25">
      <c r="I439" s="1"/>
      <c r="J439" s="2"/>
    </row>
    <row r="440" spans="9:10" x14ac:dyDescent="0.25">
      <c r="I440" s="1"/>
      <c r="J440" s="2"/>
    </row>
    <row r="441" spans="9:10" x14ac:dyDescent="0.25">
      <c r="I441" s="1"/>
      <c r="J441" s="2"/>
    </row>
    <row r="442" spans="9:10" x14ac:dyDescent="0.25">
      <c r="I442" s="1"/>
      <c r="J442" s="2"/>
    </row>
    <row r="443" spans="9:10" x14ac:dyDescent="0.25">
      <c r="I443" s="1"/>
      <c r="J443" s="2"/>
    </row>
    <row r="444" spans="9:10" x14ac:dyDescent="0.25">
      <c r="I444" s="1"/>
      <c r="J444" s="2"/>
    </row>
    <row r="445" spans="9:10" x14ac:dyDescent="0.25">
      <c r="I445" s="1"/>
      <c r="J445" s="2"/>
    </row>
    <row r="446" spans="9:10" x14ac:dyDescent="0.25">
      <c r="I446" s="1"/>
      <c r="J446" s="2"/>
    </row>
    <row r="447" spans="9:10" x14ac:dyDescent="0.25">
      <c r="I447" s="1"/>
      <c r="J447" s="2"/>
    </row>
    <row r="448" spans="9:10" x14ac:dyDescent="0.25">
      <c r="I448" s="1"/>
      <c r="J448" s="2"/>
    </row>
    <row r="449" spans="9:10" x14ac:dyDescent="0.25">
      <c r="I449" s="1"/>
      <c r="J449" s="2"/>
    </row>
    <row r="450" spans="9:10" x14ac:dyDescent="0.25">
      <c r="I450" s="1"/>
      <c r="J450" s="2"/>
    </row>
    <row r="451" spans="9:10" x14ac:dyDescent="0.25">
      <c r="I451" s="1"/>
      <c r="J451" s="2"/>
    </row>
    <row r="452" spans="9:10" x14ac:dyDescent="0.25">
      <c r="I452" s="1"/>
      <c r="J452" s="2"/>
    </row>
    <row r="453" spans="9:10" x14ac:dyDescent="0.25">
      <c r="I453" s="1"/>
      <c r="J453" s="2"/>
    </row>
    <row r="454" spans="9:10" x14ac:dyDescent="0.25">
      <c r="I454" s="1"/>
      <c r="J454" s="2"/>
    </row>
    <row r="455" spans="9:10" x14ac:dyDescent="0.25">
      <c r="I455" s="1"/>
      <c r="J455" s="2"/>
    </row>
    <row r="456" spans="9:10" x14ac:dyDescent="0.25">
      <c r="I456" s="1"/>
      <c r="J456" s="2"/>
    </row>
    <row r="457" spans="9:10" x14ac:dyDescent="0.25">
      <c r="I457" s="1"/>
      <c r="J457" s="2"/>
    </row>
    <row r="458" spans="9:10" x14ac:dyDescent="0.25">
      <c r="I458" s="1"/>
      <c r="J458" s="2"/>
    </row>
    <row r="459" spans="9:10" x14ac:dyDescent="0.25">
      <c r="I459" s="1"/>
      <c r="J459" s="2"/>
    </row>
    <row r="460" spans="9:10" x14ac:dyDescent="0.25">
      <c r="I460" s="1"/>
      <c r="J460" s="2"/>
    </row>
    <row r="461" spans="9:10" x14ac:dyDescent="0.25">
      <c r="I461" s="1"/>
      <c r="J461" s="2"/>
    </row>
    <row r="462" spans="9:10" x14ac:dyDescent="0.25">
      <c r="I462" s="1"/>
      <c r="J462" s="2"/>
    </row>
    <row r="463" spans="9:10" x14ac:dyDescent="0.25">
      <c r="I463" s="1"/>
      <c r="J463" s="2"/>
    </row>
    <row r="464" spans="9:10" x14ac:dyDescent="0.25">
      <c r="I464" s="1"/>
      <c r="J464" s="2"/>
    </row>
    <row r="465" spans="9:10" x14ac:dyDescent="0.25">
      <c r="I465" s="1"/>
      <c r="J465" s="2"/>
    </row>
    <row r="466" spans="9:10" x14ac:dyDescent="0.25">
      <c r="I466" s="1"/>
      <c r="J466" s="2"/>
    </row>
    <row r="467" spans="9:10" x14ac:dyDescent="0.25">
      <c r="I467" s="1"/>
      <c r="J467" s="2"/>
    </row>
    <row r="468" spans="9:10" x14ac:dyDescent="0.25">
      <c r="I468" s="1"/>
      <c r="J468" s="2"/>
    </row>
    <row r="469" spans="9:10" x14ac:dyDescent="0.25">
      <c r="I469" s="1"/>
      <c r="J469" s="2"/>
    </row>
    <row r="470" spans="9:10" x14ac:dyDescent="0.25">
      <c r="I470" s="1"/>
      <c r="J470" s="2"/>
    </row>
    <row r="471" spans="9:10" x14ac:dyDescent="0.25">
      <c r="I471" s="1"/>
      <c r="J471" s="2"/>
    </row>
    <row r="472" spans="9:10" x14ac:dyDescent="0.25">
      <c r="I472" s="1"/>
      <c r="J472" s="2"/>
    </row>
    <row r="473" spans="9:10" x14ac:dyDescent="0.25">
      <c r="I473" s="1"/>
      <c r="J473" s="2"/>
    </row>
    <row r="474" spans="9:10" x14ac:dyDescent="0.25">
      <c r="I474" s="1"/>
      <c r="J474" s="2"/>
    </row>
    <row r="475" spans="9:10" x14ac:dyDescent="0.25">
      <c r="I475" s="1"/>
      <c r="J475" s="2"/>
    </row>
    <row r="476" spans="9:10" x14ac:dyDescent="0.25">
      <c r="I476" s="1"/>
      <c r="J476" s="2"/>
    </row>
    <row r="477" spans="9:10" x14ac:dyDescent="0.25">
      <c r="I477" s="1"/>
      <c r="J477" s="2"/>
    </row>
    <row r="478" spans="9:10" x14ac:dyDescent="0.25">
      <c r="I478" s="1"/>
      <c r="J478" s="2"/>
    </row>
    <row r="479" spans="9:10" x14ac:dyDescent="0.25">
      <c r="I479" s="1"/>
      <c r="J479" s="2"/>
    </row>
    <row r="480" spans="9:10" x14ac:dyDescent="0.25">
      <c r="I480" s="1"/>
      <c r="J480" s="2"/>
    </row>
    <row r="481" spans="9:10" x14ac:dyDescent="0.25">
      <c r="I481" s="1"/>
      <c r="J481" s="2"/>
    </row>
    <row r="482" spans="9:10" x14ac:dyDescent="0.25">
      <c r="I482" s="1"/>
      <c r="J482" s="2"/>
    </row>
    <row r="483" spans="9:10" x14ac:dyDescent="0.25">
      <c r="I483" s="1"/>
      <c r="J483" s="2"/>
    </row>
    <row r="484" spans="9:10" x14ac:dyDescent="0.25">
      <c r="I484" s="1"/>
      <c r="J484" s="2"/>
    </row>
    <row r="485" spans="9:10" x14ac:dyDescent="0.25">
      <c r="I485" s="1"/>
      <c r="J485" s="2"/>
    </row>
    <row r="486" spans="9:10" x14ac:dyDescent="0.25">
      <c r="I486" s="1"/>
      <c r="J486" s="2"/>
    </row>
    <row r="487" spans="9:10" x14ac:dyDescent="0.25">
      <c r="I487" s="1"/>
      <c r="J487" s="2"/>
    </row>
    <row r="488" spans="9:10" x14ac:dyDescent="0.25">
      <c r="I488" s="1"/>
      <c r="J488" s="2"/>
    </row>
    <row r="489" spans="9:10" x14ac:dyDescent="0.25">
      <c r="I489" s="1"/>
      <c r="J489" s="2"/>
    </row>
    <row r="490" spans="9:10" x14ac:dyDescent="0.25">
      <c r="I490" s="1"/>
      <c r="J490" s="2"/>
    </row>
    <row r="491" spans="9:10" x14ac:dyDescent="0.25">
      <c r="I491" s="1"/>
      <c r="J491" s="2"/>
    </row>
    <row r="492" spans="9:10" x14ac:dyDescent="0.25">
      <c r="I492" s="1"/>
      <c r="J492" s="2"/>
    </row>
    <row r="493" spans="9:10" x14ac:dyDescent="0.25">
      <c r="I493" s="1"/>
      <c r="J493" s="2"/>
    </row>
    <row r="494" spans="9:10" x14ac:dyDescent="0.25">
      <c r="I494" s="1"/>
      <c r="J494" s="2"/>
    </row>
    <row r="495" spans="9:10" x14ac:dyDescent="0.25">
      <c r="I495" s="1"/>
      <c r="J495" s="2"/>
    </row>
    <row r="496" spans="9:10" x14ac:dyDescent="0.25">
      <c r="I496" s="1"/>
      <c r="J496" s="2"/>
    </row>
    <row r="497" spans="9:10" x14ac:dyDescent="0.25">
      <c r="I497" s="1"/>
      <c r="J497" s="2"/>
    </row>
    <row r="498" spans="9:10" x14ac:dyDescent="0.25">
      <c r="I498" s="1"/>
      <c r="J498" s="2"/>
    </row>
    <row r="499" spans="9:10" x14ac:dyDescent="0.25">
      <c r="I499" s="1"/>
      <c r="J499" s="2"/>
    </row>
    <row r="500" spans="9:10" x14ac:dyDescent="0.25">
      <c r="I500" s="1"/>
      <c r="J500" s="2"/>
    </row>
    <row r="501" spans="9:10" x14ac:dyDescent="0.25">
      <c r="I501" s="1"/>
      <c r="J501" s="2"/>
    </row>
    <row r="502" spans="9:10" x14ac:dyDescent="0.25">
      <c r="I502" s="1"/>
      <c r="J502" s="2"/>
    </row>
    <row r="503" spans="9:10" x14ac:dyDescent="0.25">
      <c r="I503" s="1"/>
      <c r="J503" s="2"/>
    </row>
    <row r="504" spans="9:10" x14ac:dyDescent="0.25">
      <c r="I504" s="1"/>
      <c r="J504" s="2"/>
    </row>
    <row r="505" spans="9:10" x14ac:dyDescent="0.25">
      <c r="I505" s="1"/>
      <c r="J505" s="2"/>
    </row>
    <row r="506" spans="9:10" x14ac:dyDescent="0.25">
      <c r="I506" s="1"/>
      <c r="J506" s="2"/>
    </row>
    <row r="507" spans="9:10" x14ac:dyDescent="0.25">
      <c r="I507" s="1"/>
      <c r="J507" s="2"/>
    </row>
    <row r="508" spans="9:10" x14ac:dyDescent="0.25">
      <c r="I508" s="1"/>
      <c r="J508" s="2"/>
    </row>
    <row r="509" spans="9:10" x14ac:dyDescent="0.25">
      <c r="I509" s="1"/>
      <c r="J509" s="2"/>
    </row>
    <row r="510" spans="9:10" x14ac:dyDescent="0.25">
      <c r="I510" s="1"/>
      <c r="J510" s="2"/>
    </row>
    <row r="511" spans="9:10" x14ac:dyDescent="0.25">
      <c r="I511" s="1"/>
      <c r="J511" s="2"/>
    </row>
    <row r="512" spans="9:10" x14ac:dyDescent="0.25">
      <c r="I512" s="1"/>
      <c r="J512" s="2"/>
    </row>
    <row r="513" spans="9:10" x14ac:dyDescent="0.25">
      <c r="I513" s="1"/>
      <c r="J513" s="2"/>
    </row>
    <row r="514" spans="9:10" x14ac:dyDescent="0.25">
      <c r="I514" s="1"/>
      <c r="J514" s="2"/>
    </row>
    <row r="515" spans="9:10" x14ac:dyDescent="0.25">
      <c r="I515" s="1"/>
      <c r="J515" s="2"/>
    </row>
    <row r="516" spans="9:10" x14ac:dyDescent="0.25">
      <c r="I516" s="1"/>
      <c r="J516" s="2"/>
    </row>
    <row r="517" spans="9:10" x14ac:dyDescent="0.25">
      <c r="I517" s="1"/>
      <c r="J517" s="2"/>
    </row>
    <row r="518" spans="9:10" x14ac:dyDescent="0.25">
      <c r="I518" s="1"/>
      <c r="J518" s="2"/>
    </row>
    <row r="519" spans="9:10" x14ac:dyDescent="0.25">
      <c r="I519" s="1"/>
      <c r="J519" s="2"/>
    </row>
    <row r="520" spans="9:10" x14ac:dyDescent="0.25">
      <c r="I520" s="1"/>
      <c r="J520" s="2"/>
    </row>
    <row r="521" spans="9:10" x14ac:dyDescent="0.25">
      <c r="I521" s="1"/>
      <c r="J521" s="2"/>
    </row>
    <row r="522" spans="9:10" x14ac:dyDescent="0.25">
      <c r="I522" s="1"/>
      <c r="J522" s="2"/>
    </row>
    <row r="523" spans="9:10" x14ac:dyDescent="0.25">
      <c r="I523" s="1"/>
      <c r="J523" s="2"/>
    </row>
    <row r="524" spans="9:10" x14ac:dyDescent="0.25">
      <c r="I524" s="1"/>
      <c r="J524" s="2"/>
    </row>
    <row r="525" spans="9:10" x14ac:dyDescent="0.25">
      <c r="I525" s="1"/>
      <c r="J525" s="2"/>
    </row>
    <row r="526" spans="9:10" x14ac:dyDescent="0.25">
      <c r="I526" s="1"/>
      <c r="J526" s="2"/>
    </row>
    <row r="527" spans="9:10" x14ac:dyDescent="0.25">
      <c r="I527" s="1"/>
      <c r="J527" s="2"/>
    </row>
    <row r="528" spans="9:10" x14ac:dyDescent="0.25">
      <c r="I528" s="1"/>
      <c r="J528" s="2"/>
    </row>
    <row r="529" spans="9:10" x14ac:dyDescent="0.25">
      <c r="I529" s="1"/>
      <c r="J529" s="2"/>
    </row>
    <row r="530" spans="9:10" x14ac:dyDescent="0.25">
      <c r="I530" s="1"/>
      <c r="J530" s="2"/>
    </row>
    <row r="531" spans="9:10" x14ac:dyDescent="0.25">
      <c r="I531" s="1"/>
      <c r="J531" s="2"/>
    </row>
  </sheetData>
  <mergeCells count="10">
    <mergeCell ref="C7:K7"/>
    <mergeCell ref="B45:K45"/>
    <mergeCell ref="A9:A20"/>
    <mergeCell ref="A22:A43"/>
    <mergeCell ref="A46:K46"/>
    <mergeCell ref="C3:K3"/>
    <mergeCell ref="A1:K1"/>
    <mergeCell ref="C5:K5"/>
    <mergeCell ref="A4:K4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Vervolgkeuzelijst 2">
              <controlPr defaultSize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2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2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Drop Down 10">
              <controlPr defaultSize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Drop Down 11">
              <controlPr defaultSize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Drop Down 12">
              <controlPr defaultSize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Drop Down 13">
              <controlPr defaultSize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Drop Down 14">
              <controlPr defaultSize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Drop Down 15">
              <controlPr defaultSize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Drop Down 16">
              <controlPr defaultSize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Drop Down 17">
              <controlPr defaultSize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Drop Down 18">
              <controlPr defaultSize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Drop Down 19">
              <controlPr defaultSize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Drop Down 20">
              <controlPr defaultSize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Drop Down 21">
              <controlPr defaultSize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Drop Down 22">
              <controlPr defaultSize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Drop Down 23">
              <controlPr defaultSize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Drop Down 24">
              <controlPr defaultSize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Drop Down 25">
              <controlPr defaultSize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2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Drop Down 26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2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Drop Down 27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2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Drop Down 28">
              <controlPr defaultSize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Drop Down 29">
              <controlPr defaultSize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Drop Down 30">
              <controlPr defaultSize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2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Drop Down 31">
              <controlPr defaultSize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1" name="Drop Down 32">
              <controlPr defaultSize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2" name="Drop Down 33">
              <controlPr defaultSize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2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Drop Down 34">
              <controlPr defaultSize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Drop Down 35">
              <controlPr defaultSize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Drop Down 36">
              <controlPr defaultSize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2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Drop Down 37">
              <controlPr defaultSize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Drop Down 38">
              <controlPr defaultSize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Drop Down 39">
              <controlPr defaultSize="0" autoLine="0" autoPict="0" macro="[0]!Vervolgkeuzelijst39_BijWijzigen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2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Drop Down 40">
              <controlPr defaultSize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Drop Down 41">
              <controlPr defaultSize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1" name="Drop Down 42">
              <controlPr defaultSize="0" autoLine="0" autoPict="0">
                <anchor moveWithCells="1">
                  <from>
                    <xdr:col>1</xdr:col>
                    <xdr:colOff>9525</xdr:colOff>
                    <xdr:row>30</xdr:row>
                    <xdr:rowOff>9525</xdr:rowOff>
                  </from>
                  <to>
                    <xdr:col>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2" name="Drop Down 43">
              <controlPr defaultSize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Drop Down 44">
              <controlPr defaultSize="0" autoLine="0" autoPict="0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Drop Down 45">
              <controlPr defaultSize="0" autoLine="0" autoPict="0" macro="[0]!Vervolgkeuzelijst45_BijWijzigen">
                <anchor moveWithCells="1">
                  <from>
                    <xdr:col>1</xdr:col>
                    <xdr:colOff>9525</xdr:colOff>
                    <xdr:row>31</xdr:row>
                    <xdr:rowOff>9525</xdr:rowOff>
                  </from>
                  <to>
                    <xdr:col>2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Drop Down 46">
              <controlPr defaultSize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Drop Down 47">
              <controlPr defaultSize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Drop Down 48">
              <controlPr defaultSize="0" autoLine="0" autoPict="0">
                <anchor moveWithCells="1">
                  <from>
                    <xdr:col>1</xdr:col>
                    <xdr:colOff>9525</xdr:colOff>
                    <xdr:row>32</xdr:row>
                    <xdr:rowOff>9525</xdr:rowOff>
                  </from>
                  <to>
                    <xdr:col>2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Drop Down 49">
              <controlPr defaultSize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9" name="Drop Down 50">
              <controlPr defaultSize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0" name="Drop Down 51">
              <controlPr defaultSize="0" autoLine="0" autoPict="0">
                <anchor moveWithCells="1">
                  <from>
                    <xdr:col>1</xdr:col>
                    <xdr:colOff>9525</xdr:colOff>
                    <xdr:row>33</xdr:row>
                    <xdr:rowOff>9525</xdr:rowOff>
                  </from>
                  <to>
                    <xdr:col>2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Drop Down 52">
              <controlPr defaultSize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Drop Down 53">
              <controlPr defaultSize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Drop Down 54">
              <controlPr defaultSize="0" autoLine="0" autoPict="0">
                <anchor moveWithCells="1">
                  <from>
                    <xdr:col>1</xdr:col>
                    <xdr:colOff>9525</xdr:colOff>
                    <xdr:row>34</xdr:row>
                    <xdr:rowOff>9525</xdr:rowOff>
                  </from>
                  <to>
                    <xdr:col>2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Drop Down 55">
              <controlPr defaultSize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Drop Down 56">
              <controlPr defaultSize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6" name="Drop Down 57">
              <controlPr defaultSize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2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7" name="Drop Down 58">
              <controlPr defaultSize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Drop Down 59">
              <controlPr defaultSize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9" name="Drop Down 60">
              <controlPr defaultSize="0" autoLine="0" autoPict="0">
                <anchor moveWithCells="1">
                  <from>
                    <xdr:col>1</xdr:col>
                    <xdr:colOff>9525</xdr:colOff>
                    <xdr:row>36</xdr:row>
                    <xdr:rowOff>9525</xdr:rowOff>
                  </from>
                  <to>
                    <xdr:col>2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0" name="Drop Down 61">
              <controlPr defaultSize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1" name="Drop Down 62">
              <controlPr defaultSize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2" name="Drop Down 63">
              <controlPr defaultSize="0" autoLine="0" autoPict="0">
                <anchor moveWithCells="1">
                  <from>
                    <xdr:col>1</xdr:col>
                    <xdr:colOff>9525</xdr:colOff>
                    <xdr:row>37</xdr:row>
                    <xdr:rowOff>9525</xdr:rowOff>
                  </from>
                  <to>
                    <xdr:col>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Drop Down 64">
              <controlPr defaultSize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4" name="Drop Down 65">
              <controlPr defaultSize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5" name="Drop Down 66">
              <controlPr defaultSize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2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6" name="Drop Down 67">
              <controlPr defaultSize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7" name="Drop Down 68">
              <controlPr defaultSize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Drop Down 69">
              <controlPr defaultSize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2</xdr:col>
                    <xdr:colOff>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9" name="Drop Down 70">
              <controlPr defaultSize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0" name="Drop Down 71">
              <controlPr defaultSize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1" name="Drop Down 72">
              <controlPr defaultSize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2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2" name="Drop Down 73">
              <controlPr defaultSize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3" name="Drop Down 74">
              <controlPr defaultSize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4" name="Drop Down 75">
              <controlPr defaultSize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2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5" name="Drop Down 76">
              <controlPr defaultSize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6" name="Drop Down 77">
              <controlPr defaultSize="0" autoLine="0" autoPict="0">
                <anchor moveWithCells="1">
                  <from>
                    <xdr:col>1</xdr:col>
                    <xdr:colOff>9525</xdr:colOff>
                    <xdr:row>42</xdr:row>
                    <xdr:rowOff>9525</xdr:rowOff>
                  </from>
                  <to>
                    <xdr:col>2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2">
    <tablePart r:id="rId77"/>
    <tablePart r:id="rId7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Calculator</vt:lpstr>
      <vt:lpstr>Calculator!Afdrukbereik</vt:lpstr>
    </vt:vector>
  </TitlesOfParts>
  <Manager>Thomas Geens - SECOTRON - secure electronics</Manager>
  <Company>SECOTRON.eu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VMware Link Aggregation (L2) Output Interface Calculator</dc:title>
  <dc:creator>Thomas Geens</dc:creator>
  <cp:keywords>vmware, link aggregation, lacp, nic, output, interface, uplink, L2, ip, hash</cp:keywords>
  <cp:lastModifiedBy>Thomas Geens</cp:lastModifiedBy>
  <cp:lastPrinted>2019-02-12T21:00:31Z</cp:lastPrinted>
  <dcterms:created xsi:type="dcterms:W3CDTF">2013-12-18T02:56:34Z</dcterms:created>
  <dcterms:modified xsi:type="dcterms:W3CDTF">2019-02-13T00:20:48Z</dcterms:modified>
</cp:coreProperties>
</file>